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<sst xmlns="http://schemas.openxmlformats.org/spreadsheetml/2006/main" count="147" uniqueCount="126">
  <si>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</si>
  <si>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</si>
  <si>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</si>
  <si>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</si>
  <si>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</si>
  <si>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</si>
  <si>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</si>
  <si>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</si>
  <si>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</si>
  <si>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</si>
  <si>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</si>
  <si>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</si>
  <si>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</si>
  <si>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</si>
  <si>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</si>
  <si>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</si>
  <si>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</si>
  <si>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</si>
  <si>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</si>
  <si>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</si>
  <si>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</si>
  <si>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</si>
  <si>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</si>
  <si>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</si>
  <si>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</si>
  <si>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</si>
  <si>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</si>
  <si>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</si>
  <si>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</si>
  <si>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</si>
  <si>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</si>
  <si>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</si>
  <si>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</si>
  <si>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</si>
  <si>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</si>
  <si>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</si>
  <si>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</si>
  <si>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</si>
  <si>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</si>
  <si>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</si>
  <si>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</si>
  <si>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</si>
  <si>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</si>
  <si>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</si>
  <si>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</si>
  <si>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</si>
  <si>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</si>
  <si>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</si>
  <si>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</si>
  <si>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</si>
  <si>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</si>
  <si>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</si>
  <si>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</si>
  <si>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</si>
  <si>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</si>
  <si>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</si>
  <si>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</si>
  <si>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</si>
  <si>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</si>
  <si>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</si>
  <si>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</si>
  <si>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</si>
  <si>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</si>
  <si>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</si>
  <si>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</si>
  <si>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</si>
  <si>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</si>
  <si>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</si>
  <si>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</si>
  <si>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</si>
  <si>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</si>
  <si>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</si>
  <si>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</si>
  <si>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</si>
  <si>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</si>
  <si>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</si>
  <si>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</si>
  <si>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</si>
  <si>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</si>
  <si>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</si>
  <si>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</si>
  <si>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</si>
  <si>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</si>
  <si>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</si>
  <si>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</si>
  <si>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</si>
  <si>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</si>
  <si>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</si>
  <si>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</si>
  <si>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</si>
  <si>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</si>
  <si>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</si>
  <si>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</si>
  <si>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</si>
  <si>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</si>
  <si>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</si>
  <si>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</si>
  <si>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</si>
  <si>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</si>
  <si>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</si>
  <si>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</si>
  <si>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</si>
  <si>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</si>
  <si>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</si>
  <si>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</si>
  <si>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</si>
  <si>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</si>
  <si>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</si>
  <si>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</si>
  <si>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</si>
  <si>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</si>
  <si>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</si>
  <si>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</si>
  <si>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</si>
  <si>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</si>
  <si>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</si>
  <si>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</si>
  <si>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Волинський окружний адміністративний суд</t>
  </si>
  <si>
    <t>43025, Волинська область, м. Луцьк, вул. Словацького, 3</t>
  </si>
  <si>
    <t>2019 рік</t>
  </si>
  <si>
    <t>В.В. Мачульський</t>
  </si>
  <si>
    <t>В.В. Мазур</t>
  </si>
  <si>
    <t>(0332) 722 486</t>
  </si>
  <si>
    <t>(0332) 723 348</t>
  </si>
  <si>
    <t>inbox@adm.vl.court.gov.ua</t>
  </si>
  <si>
    <t>9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</si>
</sst>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119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117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118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&amp;L186C791F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P36" sqref="P3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4149</v>
      </c>
      <c r="E1" s="70">
        <v>4149</v>
      </c>
      <c r="F1" s="70">
        <v>4149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23.2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116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81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113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82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79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.75" customHeight="1">
      <c r="A27" s="61">
        <v>22</v>
      </c>
      <c r="B27" s="65" t="s">
        <v>80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109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107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108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83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9" customHeight="1">
      <c r="A34" s="61">
        <v>29</v>
      </c>
      <c r="B34" s="64" t="s">
        <v>84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85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110</v>
      </c>
      <c r="C39" s="74">
        <f>SUM(C40,C47,C48,C49)</f>
        <v>3916</v>
      </c>
      <c r="D39" s="86">
        <f aca="true" t="shared" si="3" ref="D39:K39">SUM(D40,D47,D48,D49)</f>
        <v>7204404.85999991</v>
      </c>
      <c r="E39" s="74">
        <f t="shared" si="3"/>
        <v>2757</v>
      </c>
      <c r="F39" s="86">
        <f t="shared" si="3"/>
        <v>6591364.98999995</v>
      </c>
      <c r="G39" s="74">
        <f t="shared" si="3"/>
        <v>157</v>
      </c>
      <c r="H39" s="86">
        <f t="shared" si="3"/>
        <v>357411.10000000003</v>
      </c>
      <c r="I39" s="74">
        <f t="shared" si="3"/>
        <v>14</v>
      </c>
      <c r="J39" s="86">
        <f t="shared" si="3"/>
        <v>9887.800000000001</v>
      </c>
      <c r="K39" s="74">
        <f t="shared" si="3"/>
        <v>987</v>
      </c>
      <c r="L39" s="86">
        <f>SUM(L40,L47,L48,L49)</f>
        <v>780267.100000013</v>
      </c>
    </row>
    <row r="40" spans="1:12" ht="21" customHeight="1">
      <c r="A40" s="61">
        <v>35</v>
      </c>
      <c r="B40" s="64" t="s">
        <v>86</v>
      </c>
      <c r="C40" s="75">
        <f>SUM(C41,C44)</f>
        <v>3742</v>
      </c>
      <c r="D40" s="87">
        <f>SUM(D41,D44)</f>
        <v>7099132.3399999095</v>
      </c>
      <c r="E40" s="75">
        <f aca="true" t="shared" si="4" ref="E40:L40">SUM(E41,E44)</f>
        <v>2588</v>
      </c>
      <c r="F40" s="87">
        <f t="shared" si="4"/>
        <v>6486070.0099999495</v>
      </c>
      <c r="G40" s="75">
        <f t="shared" si="4"/>
        <v>155</v>
      </c>
      <c r="H40" s="87">
        <f t="shared" si="4"/>
        <v>356353.89</v>
      </c>
      <c r="I40" s="75">
        <f t="shared" si="4"/>
        <v>14</v>
      </c>
      <c r="J40" s="87">
        <f t="shared" si="4"/>
        <v>9887.800000000001</v>
      </c>
      <c r="K40" s="75">
        <f t="shared" si="4"/>
        <v>984</v>
      </c>
      <c r="L40" s="87">
        <f t="shared" si="4"/>
        <v>778538.200000013</v>
      </c>
    </row>
    <row r="41" spans="1:12" ht="19.5" customHeight="1">
      <c r="A41" s="61">
        <v>36</v>
      </c>
      <c r="B41" s="64" t="s">
        <v>87</v>
      </c>
      <c r="C41" s="76">
        <v>1098</v>
      </c>
      <c r="D41" s="88">
        <v>4421258.33999999</v>
      </c>
      <c r="E41" s="77">
        <v>1028</v>
      </c>
      <c r="F41" s="89">
        <v>4290288.67999998</v>
      </c>
      <c r="G41" s="76">
        <v>51</v>
      </c>
      <c r="H41" s="88">
        <v>155732.88</v>
      </c>
      <c r="I41" s="78">
        <v>1</v>
      </c>
      <c r="J41" s="93">
        <v>913.6</v>
      </c>
      <c r="K41" s="77">
        <v>18</v>
      </c>
      <c r="L41" s="89">
        <v>21664.2</v>
      </c>
    </row>
    <row r="42" spans="1:12" ht="16.5" customHeight="1">
      <c r="A42" s="61">
        <v>37</v>
      </c>
      <c r="B42" s="65" t="s">
        <v>88</v>
      </c>
      <c r="C42" s="76">
        <v>686</v>
      </c>
      <c r="D42" s="88">
        <v>3635733.56</v>
      </c>
      <c r="E42" s="77">
        <v>654</v>
      </c>
      <c r="F42" s="89">
        <v>3691117.35</v>
      </c>
      <c r="G42" s="76">
        <v>31</v>
      </c>
      <c r="H42" s="88">
        <v>130185.04</v>
      </c>
      <c r="I42" s="78">
        <v>1</v>
      </c>
      <c r="J42" s="93">
        <v>913.6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77</v>
      </c>
      <c r="C43" s="76">
        <v>412</v>
      </c>
      <c r="D43" s="88">
        <v>785524.780000003</v>
      </c>
      <c r="E43" s="77">
        <v>374</v>
      </c>
      <c r="F43" s="89">
        <v>599171.330000002</v>
      </c>
      <c r="G43" s="76">
        <v>20</v>
      </c>
      <c r="H43" s="88">
        <v>25547.84</v>
      </c>
      <c r="I43" s="78">
        <v>0</v>
      </c>
      <c r="J43" s="93">
        <v>0</v>
      </c>
      <c r="K43" s="77">
        <v>18</v>
      </c>
      <c r="L43" s="89">
        <v>21664.2</v>
      </c>
    </row>
    <row r="44" spans="1:12" ht="21" customHeight="1">
      <c r="A44" s="61">
        <v>39</v>
      </c>
      <c r="B44" s="64" t="s">
        <v>89</v>
      </c>
      <c r="C44" s="76">
        <v>2644</v>
      </c>
      <c r="D44" s="88">
        <v>2677873.99999992</v>
      </c>
      <c r="E44" s="77">
        <v>1560</v>
      </c>
      <c r="F44" s="89">
        <v>2195781.32999997</v>
      </c>
      <c r="G44" s="76">
        <v>104</v>
      </c>
      <c r="H44" s="88">
        <v>200621.01</v>
      </c>
      <c r="I44" s="78">
        <v>13</v>
      </c>
      <c r="J44" s="93">
        <v>8974.2</v>
      </c>
      <c r="K44" s="77">
        <v>966</v>
      </c>
      <c r="L44" s="89">
        <v>756874.000000013</v>
      </c>
    </row>
    <row r="45" spans="1:12" ht="30" customHeight="1">
      <c r="A45" s="61">
        <v>40</v>
      </c>
      <c r="B45" s="65" t="s">
        <v>90</v>
      </c>
      <c r="C45" s="76">
        <v>481</v>
      </c>
      <c r="D45" s="88">
        <v>1056550</v>
      </c>
      <c r="E45" s="77">
        <v>433</v>
      </c>
      <c r="F45" s="89">
        <v>1224441.1</v>
      </c>
      <c r="G45" s="76">
        <v>38</v>
      </c>
      <c r="H45" s="88">
        <v>122315.55</v>
      </c>
      <c r="I45" s="78">
        <v>10</v>
      </c>
      <c r="J45" s="93">
        <v>7533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80</v>
      </c>
      <c r="C46" s="76">
        <v>2163</v>
      </c>
      <c r="D46" s="88">
        <v>1621323.99999996</v>
      </c>
      <c r="E46" s="77">
        <v>1127</v>
      </c>
      <c r="F46" s="89">
        <v>971340.230000015</v>
      </c>
      <c r="G46" s="76">
        <v>66</v>
      </c>
      <c r="H46" s="88">
        <v>78305.46</v>
      </c>
      <c r="I46" s="78">
        <v>3</v>
      </c>
      <c r="J46" s="93">
        <v>1441.2</v>
      </c>
      <c r="K46" s="77">
        <v>966</v>
      </c>
      <c r="L46" s="89">
        <v>756874.000000013</v>
      </c>
    </row>
    <row r="47" spans="1:12" ht="45" customHeight="1">
      <c r="A47" s="61">
        <v>42</v>
      </c>
      <c r="B47" s="64" t="s">
        <v>91</v>
      </c>
      <c r="C47" s="76">
        <v>2</v>
      </c>
      <c r="D47" s="88">
        <v>7877.82</v>
      </c>
      <c r="E47" s="77">
        <v>2</v>
      </c>
      <c r="F47" s="89">
        <v>10137.48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92</v>
      </c>
      <c r="C49" s="76">
        <v>172</v>
      </c>
      <c r="D49" s="88">
        <v>97394.7000000003</v>
      </c>
      <c r="E49" s="77">
        <v>167</v>
      </c>
      <c r="F49" s="89">
        <v>95157.5000000003</v>
      </c>
      <c r="G49" s="76">
        <v>2</v>
      </c>
      <c r="H49" s="88">
        <v>1057.21</v>
      </c>
      <c r="I49" s="78">
        <v>0</v>
      </c>
      <c r="J49" s="93">
        <v>0</v>
      </c>
      <c r="K49" s="77">
        <v>3</v>
      </c>
      <c r="L49" s="89">
        <v>1728.9</v>
      </c>
    </row>
    <row r="50" spans="1:12" ht="21.75" customHeight="1">
      <c r="A50" s="61">
        <v>45</v>
      </c>
      <c r="B50" s="63" t="s">
        <v>111</v>
      </c>
      <c r="C50" s="74">
        <f>SUM(C51:C54)</f>
        <v>228</v>
      </c>
      <c r="D50" s="86">
        <f aca="true" t="shared" si="5" ref="D50:L50">SUM(D51:D54)</f>
        <v>8091.27</v>
      </c>
      <c r="E50" s="74">
        <f t="shared" si="5"/>
        <v>228</v>
      </c>
      <c r="F50" s="86">
        <f t="shared" si="5"/>
        <v>8220.58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161</v>
      </c>
      <c r="D51" s="87">
        <v>4374.14</v>
      </c>
      <c r="E51" s="79">
        <v>161</v>
      </c>
      <c r="F51" s="90">
        <v>4503.75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54</v>
      </c>
      <c r="D52" s="87">
        <v>3112.02</v>
      </c>
      <c r="E52" s="79">
        <v>54</v>
      </c>
      <c r="F52" s="90">
        <v>3108.23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93</v>
      </c>
      <c r="C53" s="75">
        <v>2</v>
      </c>
      <c r="D53" s="87">
        <v>63.39</v>
      </c>
      <c r="E53" s="79">
        <v>2</v>
      </c>
      <c r="F53" s="90">
        <v>63.8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94</v>
      </c>
      <c r="C54" s="75">
        <v>11</v>
      </c>
      <c r="D54" s="87">
        <v>541.72</v>
      </c>
      <c r="E54" s="79">
        <v>11</v>
      </c>
      <c r="F54" s="90">
        <v>544.8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112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115</v>
      </c>
      <c r="C56" s="74">
        <f>SUM(C6,C28,C39,C50,C55)</f>
        <v>4144</v>
      </c>
      <c r="D56" s="86">
        <f aca="true" t="shared" si="6" ref="D56:L56">SUM(D6,D28,D39,D50,D55)</f>
        <v>7212496.12999991</v>
      </c>
      <c r="E56" s="74">
        <f t="shared" si="6"/>
        <v>2985</v>
      </c>
      <c r="F56" s="86">
        <f t="shared" si="6"/>
        <v>6599585.56999995</v>
      </c>
      <c r="G56" s="74">
        <f t="shared" si="6"/>
        <v>157</v>
      </c>
      <c r="H56" s="86">
        <f t="shared" si="6"/>
        <v>357411.10000000003</v>
      </c>
      <c r="I56" s="74">
        <f t="shared" si="6"/>
        <v>14</v>
      </c>
      <c r="J56" s="86">
        <f t="shared" si="6"/>
        <v>9887.800000000001</v>
      </c>
      <c r="K56" s="74">
        <f t="shared" si="6"/>
        <v>987</v>
      </c>
      <c r="L56" s="86">
        <f t="shared" si="6"/>
        <v>780267.100000013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0" fitToWidth="0" horizontalDpi="600" verticalDpi="600" orientation="landscape" paperSize="9" scale="55" r:id="rId1"/>
  <headerFooter alignWithMargins="0">
    <oddFooter>&amp;L186C791F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4">
      <selection activeCell="F1" sqref="B1:F3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976</v>
      </c>
      <c r="F4" s="84">
        <f>SUM(F5:F24)</f>
        <v>772583.0999999971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56</v>
      </c>
      <c r="F5" s="85">
        <v>43030.4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195</v>
      </c>
      <c r="F11" s="85">
        <v>149837.999999999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6</v>
      </c>
      <c r="F12" s="85">
        <v>4610.4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202</v>
      </c>
      <c r="F13" s="85">
        <v>169794.249999999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325</v>
      </c>
      <c r="F14" s="85">
        <v>254895.749999999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5</v>
      </c>
      <c r="F16" s="85">
        <v>3842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162</v>
      </c>
      <c r="F17" s="85">
        <v>127362.3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24</v>
      </c>
      <c r="F18" s="85">
        <v>18441.6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1</v>
      </c>
      <c r="F21" s="85">
        <v>768.4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122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123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124</v>
      </c>
      <c r="D33" s="178"/>
      <c r="F33" s="95" t="s">
        <v>125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&amp;L186C791F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2020-01-10T08:22:04Z</cp:lastPrinted>
  <dcterms:created xsi:type="dcterms:W3CDTF">1996-10-08T23:32:33Z</dcterms:created>
  <dcterms:modified xsi:type="dcterms:W3CDTF">2020-01-10T08:22:31Z</dcterms:modified>
  <cp:category/>
  <cp:version/>
  <cp:contentType/>
  <cp:contentStatus/>
</cp:coreProperties>
</file>