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<sst xmlns="http://schemas.openxmlformats.org/spreadsheetml/2006/main" count="148" uniqueCount="127">
  <si>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</si>
  <si>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</si>
  <si>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</si>
  <si>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</si>
  <si>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</si>
  <si>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</si>
  <si>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</si>
  <si>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</si>
  <si>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</si>
  <si>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</si>
  <si>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</si>
  <si>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</si>
  <si>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</si>
  <si>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</si>
  <si>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</si>
  <si>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</si>
  <si>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</si>
  <si>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</si>
  <si>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</si>
  <si>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</si>
  <si>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</si>
  <si>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</si>
  <si>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</si>
  <si>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</si>
  <si>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</si>
  <si>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</si>
  <si>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</si>
  <si>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</si>
  <si>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</si>
  <si>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</si>
  <si>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</si>
  <si>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</si>
  <si>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</si>
  <si>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</si>
  <si>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</si>
  <si>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</si>
  <si>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</si>
  <si>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</si>
  <si>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</si>
  <si>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</si>
  <si>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</si>
  <si>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</si>
  <si>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</si>
  <si>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</si>
  <si>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</si>
  <si>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</si>
  <si>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</si>
  <si>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</si>
  <si>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</si>
  <si>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</si>
  <si>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</si>
  <si>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</si>
  <si>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</si>
  <si>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</si>
  <si>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</si>
  <si>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</si>
  <si>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</si>
  <si>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</si>
  <si>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</si>
  <si>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</si>
  <si>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</si>
  <si>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</si>
  <si>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</si>
  <si>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</si>
  <si>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</si>
  <si>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</si>
  <si>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</si>
  <si>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</si>
  <si>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</si>
  <si>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</si>
  <si>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</si>
  <si>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</si>
  <si>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</si>
  <si>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</si>
  <si>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</si>
  <si>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</si>
  <si>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</si>
  <si>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</si>
  <si>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</si>
  <si>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</si>
  <si>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</si>
  <si>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</si>
  <si>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</si>
  <si>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</si>
  <si>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</si>
  <si>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</si>
  <si>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</si>
  <si>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</si>
  <si>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</si>
  <si>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</si>
  <si>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</si>
  <si>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</si>
  <si>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</si>
  <si>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</si>
  <si>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</si>
  <si>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</si>
  <si>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</si>
  <si>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</si>
  <si>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</si>
  <si>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</si>
  <si>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</si>
  <si>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</si>
  <si>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</si>
  <si>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</si>
  <si>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</si>
  <si>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</si>
  <si>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</si>
  <si>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</si>
  <si>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</si>
  <si>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</si>
  <si>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</si>
  <si>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</si>
  <si>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</si>
  <si>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</si>
  <si>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</si>
  <si>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</si>
  <si>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</si>
  <si>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</si>
  <si>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Волинський окружний адміністративний суд</t>
  </si>
  <si>
    <t>43025, Волинська область, м. Луцьк, вул. Словацького, 3</t>
  </si>
  <si>
    <t>три квартали 2019 року</t>
  </si>
  <si>
    <t>В.В. Мачульський</t>
  </si>
  <si>
    <t>В.В. Мазур</t>
  </si>
  <si>
    <t>(0332) 722 486</t>
  </si>
  <si>
    <t>(0332) 723 348</t>
  </si>
  <si>
    <t>inbox@adm.vl.court.gov.ua</t>
  </si>
  <si>
    <t>3 жовтня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</si>
</sst>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7" applyNumberFormat="1" applyFont="1" applyFill="1" applyBorder="1" applyAlignment="1" applyProtection="1">
      <alignment horizontal="left"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Font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8" applyFont="1" applyBorder="1" applyAlignment="1">
      <alignment horizontal="left" vertical="center" wrapText="1"/>
      <protection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&amp;L03ECFC12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3033</v>
      </c>
      <c r="E1" s="70">
        <v>3033</v>
      </c>
      <c r="F1" s="70">
        <v>3033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2865</v>
      </c>
      <c r="D39" s="86">
        <f aca="true" t="shared" si="3" ref="D39:K39">SUM(D40,D47,D48,D49)</f>
        <v>5250000.68999995</v>
      </c>
      <c r="E39" s="74">
        <f t="shared" si="3"/>
        <v>1949</v>
      </c>
      <c r="F39" s="86">
        <f t="shared" si="3"/>
        <v>4700119.149999981</v>
      </c>
      <c r="G39" s="74">
        <f t="shared" si="3"/>
        <v>129</v>
      </c>
      <c r="H39" s="86">
        <f t="shared" si="3"/>
        <v>261585.53999999998</v>
      </c>
      <c r="I39" s="74">
        <f t="shared" si="3"/>
        <v>14</v>
      </c>
      <c r="J39" s="86">
        <f t="shared" si="3"/>
        <v>9887.800000000001</v>
      </c>
      <c r="K39" s="74">
        <f t="shared" si="3"/>
        <v>772</v>
      </c>
      <c r="L39" s="86">
        <f>SUM(L40,L47,L48,L49)</f>
        <v>615253.200000008</v>
      </c>
    </row>
    <row r="40" spans="1:12" ht="21" customHeight="1">
      <c r="A40" s="61">
        <v>35</v>
      </c>
      <c r="B40" s="64" t="s">
        <v>85</v>
      </c>
      <c r="C40" s="75">
        <f>SUM(C41,C44)</f>
        <v>2746</v>
      </c>
      <c r="D40" s="87">
        <f>SUM(D41,D44)</f>
        <v>5176424.66999995</v>
      </c>
      <c r="E40" s="75">
        <f aca="true" t="shared" si="4" ref="E40:L40">SUM(E41,E44)</f>
        <v>1834</v>
      </c>
      <c r="F40" s="87">
        <f t="shared" si="4"/>
        <v>4625975.26999998</v>
      </c>
      <c r="G40" s="75">
        <f t="shared" si="4"/>
        <v>127</v>
      </c>
      <c r="H40" s="87">
        <f t="shared" si="4"/>
        <v>260528.33</v>
      </c>
      <c r="I40" s="75">
        <f t="shared" si="4"/>
        <v>14</v>
      </c>
      <c r="J40" s="87">
        <f t="shared" si="4"/>
        <v>9887.800000000001</v>
      </c>
      <c r="K40" s="75">
        <f t="shared" si="4"/>
        <v>770</v>
      </c>
      <c r="L40" s="87">
        <f t="shared" si="4"/>
        <v>614100.600000008</v>
      </c>
    </row>
    <row r="41" spans="1:12" ht="19.5" customHeight="1">
      <c r="A41" s="61">
        <v>36</v>
      </c>
      <c r="B41" s="64" t="s">
        <v>86</v>
      </c>
      <c r="C41" s="76">
        <v>782</v>
      </c>
      <c r="D41" s="88">
        <v>3245819.66999999</v>
      </c>
      <c r="E41" s="77">
        <v>723</v>
      </c>
      <c r="F41" s="89">
        <v>3127503.19999999</v>
      </c>
      <c r="G41" s="76">
        <v>41</v>
      </c>
      <c r="H41" s="88">
        <v>121183.22</v>
      </c>
      <c r="I41" s="78">
        <v>1</v>
      </c>
      <c r="J41" s="93">
        <v>913.6</v>
      </c>
      <c r="K41" s="77">
        <v>17</v>
      </c>
      <c r="L41" s="89">
        <v>20895.8</v>
      </c>
    </row>
    <row r="42" spans="1:12" ht="16.5" customHeight="1">
      <c r="A42" s="61">
        <v>37</v>
      </c>
      <c r="B42" s="65" t="s">
        <v>87</v>
      </c>
      <c r="C42" s="76">
        <v>481</v>
      </c>
      <c r="D42" s="88">
        <v>2658061.61</v>
      </c>
      <c r="E42" s="77">
        <v>456</v>
      </c>
      <c r="F42" s="89">
        <v>2730815.89</v>
      </c>
      <c r="G42" s="76">
        <v>24</v>
      </c>
      <c r="H42" s="88">
        <v>97940.58</v>
      </c>
      <c r="I42" s="78">
        <v>1</v>
      </c>
      <c r="J42" s="93">
        <v>913.6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301</v>
      </c>
      <c r="D43" s="88">
        <v>587758.060000001</v>
      </c>
      <c r="E43" s="77">
        <v>267</v>
      </c>
      <c r="F43" s="89">
        <v>396687.310000001</v>
      </c>
      <c r="G43" s="76">
        <v>17</v>
      </c>
      <c r="H43" s="88">
        <v>23242.64</v>
      </c>
      <c r="I43" s="78">
        <v>0</v>
      </c>
      <c r="J43" s="93">
        <v>0</v>
      </c>
      <c r="K43" s="77">
        <v>17</v>
      </c>
      <c r="L43" s="89">
        <v>20895.8</v>
      </c>
    </row>
    <row r="44" spans="1:12" ht="21" customHeight="1">
      <c r="A44" s="61">
        <v>39</v>
      </c>
      <c r="B44" s="64" t="s">
        <v>88</v>
      </c>
      <c r="C44" s="76">
        <v>1964</v>
      </c>
      <c r="D44" s="88">
        <v>1930604.99999996</v>
      </c>
      <c r="E44" s="77">
        <v>1111</v>
      </c>
      <c r="F44" s="89">
        <v>1498472.06999999</v>
      </c>
      <c r="G44" s="76">
        <v>86</v>
      </c>
      <c r="H44" s="88">
        <v>139345.11</v>
      </c>
      <c r="I44" s="78">
        <v>13</v>
      </c>
      <c r="J44" s="93">
        <v>8974.2</v>
      </c>
      <c r="K44" s="77">
        <v>753</v>
      </c>
      <c r="L44" s="89">
        <v>593204.800000008</v>
      </c>
    </row>
    <row r="45" spans="1:12" ht="30" customHeight="1">
      <c r="A45" s="61">
        <v>40</v>
      </c>
      <c r="B45" s="65" t="s">
        <v>89</v>
      </c>
      <c r="C45" s="76">
        <v>310</v>
      </c>
      <c r="D45" s="88">
        <v>693481</v>
      </c>
      <c r="E45" s="77">
        <v>268</v>
      </c>
      <c r="F45" s="89">
        <v>764631.73</v>
      </c>
      <c r="G45" s="76">
        <v>32</v>
      </c>
      <c r="H45" s="88">
        <v>79097.05</v>
      </c>
      <c r="I45" s="78">
        <v>10</v>
      </c>
      <c r="J45" s="93">
        <v>7533</v>
      </c>
      <c r="K45" s="77">
        <v>0</v>
      </c>
      <c r="L45" s="89">
        <v>0</v>
      </c>
    </row>
    <row r="46" spans="1:12" ht="21" customHeight="1">
      <c r="A46" s="61">
        <v>41</v>
      </c>
      <c r="B46" s="65" t="s">
        <v>79</v>
      </c>
      <c r="C46" s="76">
        <v>1654</v>
      </c>
      <c r="D46" s="88">
        <v>1237124</v>
      </c>
      <c r="E46" s="77">
        <v>843</v>
      </c>
      <c r="F46" s="89">
        <v>733840.34000001</v>
      </c>
      <c r="G46" s="76">
        <v>54</v>
      </c>
      <c r="H46" s="88">
        <v>60248.06</v>
      </c>
      <c r="I46" s="78">
        <v>3</v>
      </c>
      <c r="J46" s="93">
        <v>1441.2</v>
      </c>
      <c r="K46" s="77">
        <v>753</v>
      </c>
      <c r="L46" s="89">
        <v>593204.800000008</v>
      </c>
    </row>
    <row r="47" spans="1:12" ht="45" customHeight="1">
      <c r="A47" s="61">
        <v>42</v>
      </c>
      <c r="B47" s="64" t="s">
        <v>90</v>
      </c>
      <c r="C47" s="76">
        <v>2</v>
      </c>
      <c r="D47" s="88">
        <v>7877.82</v>
      </c>
      <c r="E47" s="77">
        <v>2</v>
      </c>
      <c r="F47" s="89">
        <v>10137.48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117</v>
      </c>
      <c r="D49" s="88">
        <v>65698.2000000001</v>
      </c>
      <c r="E49" s="77">
        <v>113</v>
      </c>
      <c r="F49" s="89">
        <v>64006.4000000001</v>
      </c>
      <c r="G49" s="76">
        <v>2</v>
      </c>
      <c r="H49" s="88">
        <v>1057.21</v>
      </c>
      <c r="I49" s="78">
        <v>0</v>
      </c>
      <c r="J49" s="93">
        <v>0</v>
      </c>
      <c r="K49" s="77">
        <v>2</v>
      </c>
      <c r="L49" s="89">
        <v>1152.6</v>
      </c>
    </row>
    <row r="50" spans="1:12" ht="21.75" customHeight="1">
      <c r="A50" s="61">
        <v>45</v>
      </c>
      <c r="B50" s="63" t="s">
        <v>116</v>
      </c>
      <c r="C50" s="74">
        <f>SUM(C51:C54)</f>
        <v>164</v>
      </c>
      <c r="D50" s="86">
        <f aca="true" t="shared" si="5" ref="D50:L50">SUM(D51:D54)</f>
        <v>5947.429999999999</v>
      </c>
      <c r="E50" s="74">
        <f t="shared" si="5"/>
        <v>164</v>
      </c>
      <c r="F50" s="86">
        <f t="shared" si="5"/>
        <v>5800.91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105</v>
      </c>
      <c r="D51" s="87">
        <v>2846.94</v>
      </c>
      <c r="E51" s="79">
        <v>105</v>
      </c>
      <c r="F51" s="90">
        <v>2703.81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49</v>
      </c>
      <c r="D52" s="87">
        <v>2823.87</v>
      </c>
      <c r="E52" s="79">
        <v>49</v>
      </c>
      <c r="F52" s="90">
        <v>2819.5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2</v>
      </c>
      <c r="D53" s="87">
        <v>63.39</v>
      </c>
      <c r="E53" s="79">
        <v>2</v>
      </c>
      <c r="F53" s="90">
        <v>63.8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8</v>
      </c>
      <c r="D54" s="87">
        <v>213.23</v>
      </c>
      <c r="E54" s="79">
        <v>8</v>
      </c>
      <c r="F54" s="90">
        <v>213.8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3029</v>
      </c>
      <c r="D56" s="86">
        <f aca="true" t="shared" si="6" ref="D56:L56">SUM(D6,D28,D39,D50,D55)</f>
        <v>5255948.11999995</v>
      </c>
      <c r="E56" s="74">
        <f t="shared" si="6"/>
        <v>2113</v>
      </c>
      <c r="F56" s="86">
        <f t="shared" si="6"/>
        <v>4705920.059999981</v>
      </c>
      <c r="G56" s="74">
        <f t="shared" si="6"/>
        <v>129</v>
      </c>
      <c r="H56" s="86">
        <f t="shared" si="6"/>
        <v>261585.53999999998</v>
      </c>
      <c r="I56" s="74">
        <f t="shared" si="6"/>
        <v>14</v>
      </c>
      <c r="J56" s="86">
        <f t="shared" si="6"/>
        <v>9887.800000000001</v>
      </c>
      <c r="K56" s="74">
        <f t="shared" si="6"/>
        <v>772</v>
      </c>
      <c r="L56" s="86">
        <f t="shared" si="6"/>
        <v>615253.200000008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&amp;L03ECFC12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5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764</v>
      </c>
      <c r="F4" s="84">
        <f>SUM(F5:F25)</f>
        <v>609874.399999999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40</v>
      </c>
      <c r="F5" s="85">
        <v>30736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133</v>
      </c>
      <c r="F11" s="85">
        <v>102197.2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5</v>
      </c>
      <c r="F12" s="85">
        <v>3842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158</v>
      </c>
      <c r="F13" s="85">
        <v>135984.65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306</v>
      </c>
      <c r="F14" s="85">
        <v>240296.149999999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5</v>
      </c>
      <c r="F16" s="85">
        <v>3842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96</v>
      </c>
      <c r="F17" s="85">
        <v>76840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20</v>
      </c>
      <c r="F18" s="85">
        <v>15368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1</v>
      </c>
      <c r="F21" s="85">
        <v>768.4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124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125</v>
      </c>
      <c r="D34" s="178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&amp;L03ECFC12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Мазур Вікторія Вікторівна</cp:lastModifiedBy>
  <cp:lastPrinted>2019-10-04T07:17:04Z</cp:lastPrinted>
  <dcterms:created xsi:type="dcterms:W3CDTF">1996-10-08T23:32:33Z</dcterms:created>
  <dcterms:modified xsi:type="dcterms:W3CDTF">2019-10-04T07:28:16Z</dcterms:modified>
  <cp:category/>
  <cp:version/>
  <cp:contentType/>
  <cp:contentStatus/>
</cp:coreProperties>
</file>