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  <definedName name="_xlnm.Print_Area" localSheetId="1">'розділ 1'!$A$1:$L$56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<sst xmlns="http://schemas.openxmlformats.org/spreadsheetml/2006/main" count="148" uniqueCount="127">
  <si>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</si>
  <si>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</si>
  <si>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</si>
  <si>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</si>
  <si>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</si>
  <si>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</si>
  <si>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</si>
  <si>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</si>
  <si>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</si>
  <si>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</si>
  <si>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</si>
  <si>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</si>
  <si>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</si>
  <si>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</si>
  <si>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</si>
  <si>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</si>
  <si>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</si>
  <si>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</si>
  <si>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</si>
  <si>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</si>
  <si>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</si>
  <si>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</si>
  <si>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</si>
  <si>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</si>
  <si>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</si>
  <si>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</si>
  <si>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</si>
  <si>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</si>
  <si>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</si>
  <si>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</si>
  <si>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</si>
  <si>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</si>
  <si>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</si>
  <si>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</si>
  <si>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</si>
  <si>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</si>
  <si>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</si>
  <si>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</si>
  <si>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</si>
  <si>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</si>
  <si>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</si>
  <si>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</si>
  <si>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</si>
  <si>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</si>
  <si>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</si>
  <si>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</si>
  <si>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</si>
  <si>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</si>
  <si>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</si>
  <si>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</si>
  <si>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</si>
  <si>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</si>
  <si>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</si>
  <si>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</si>
  <si>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</si>
  <si>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</si>
  <si>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</si>
  <si>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</si>
  <si>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</si>
  <si>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</si>
  <si>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</si>
  <si>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</si>
  <si>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</si>
  <si>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</si>
  <si>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</si>
  <si>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</si>
  <si>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</si>
  <si>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</si>
  <si>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</si>
  <si>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</si>
  <si>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</si>
  <si>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</si>
  <si>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</si>
  <si>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</si>
  <si>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</si>
  <si>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</si>
  <si>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</si>
  <si>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</si>
  <si>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</si>
  <si>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</si>
  <si>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</si>
  <si>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</si>
  <si>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</si>
  <si>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</si>
  <si>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</si>
  <si>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</si>
  <si>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</si>
  <si>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</si>
  <si>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</si>
  <si>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</si>
  <si>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</si>
  <si>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</si>
  <si>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</si>
  <si>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</si>
  <si>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</si>
  <si>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</si>
  <si>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</si>
  <si>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</si>
  <si>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</si>
  <si>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</si>
  <si>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</si>
  <si>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</si>
  <si>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</si>
  <si>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</si>
  <si>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</si>
  <si>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</si>
  <si>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</si>
  <si>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</si>
  <si>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</si>
  <si>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</si>
  <si>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</si>
  <si>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</si>
  <si>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</si>
  <si>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</si>
  <si>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</si>
  <si>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</si>
  <si>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</si>
  <si>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</si>
  <si>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Волинський окружний адміністративний суд</t>
  </si>
  <si>
    <t>43025, Волинська область, м. Луцьк, вул. Словацького, 3</t>
  </si>
  <si>
    <t>2020 рік</t>
  </si>
  <si>
    <t>В. В. Мачульський</t>
  </si>
  <si>
    <t>Л. А. Бережна</t>
  </si>
  <si>
    <t>(0332) 726 167</t>
  </si>
  <si>
    <t>(0332) 723 348</t>
  </si>
  <si>
    <t>inbox@adm.vl.court.gov.ua</t>
  </si>
  <si>
    <t>4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</si>
</sst>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&amp;LF4F808B8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60" zoomScaleNormal="80" zoomScalePageLayoutView="0" workbookViewId="0" topLeftCell="A1">
      <pane ySplit="5" topLeftCell="A6" activePane="bottomLeft" state="frozen"/>
      <selection pane="topLeft" activeCell="A1" sqref="A1"/>
      <selection pane="bottomLeft" activeCell="L56" sqref="A1:L5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17741</v>
      </c>
      <c r="E1" s="70">
        <v>17741</v>
      </c>
      <c r="F1" s="70">
        <v>17741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17462</v>
      </c>
      <c r="D39" s="86">
        <f aca="true" t="shared" si="3" ref="D39:K39">SUM(D40,D47,D48,D49)</f>
        <v>18216504.250003587</v>
      </c>
      <c r="E39" s="74">
        <f t="shared" si="3"/>
        <v>12397</v>
      </c>
      <c r="F39" s="86">
        <f t="shared" si="3"/>
        <v>14831474.95000059</v>
      </c>
      <c r="G39" s="74">
        <f t="shared" si="3"/>
        <v>162</v>
      </c>
      <c r="H39" s="86">
        <f t="shared" si="3"/>
        <v>320294.44</v>
      </c>
      <c r="I39" s="74">
        <f t="shared" si="3"/>
        <v>25</v>
      </c>
      <c r="J39" s="86">
        <f t="shared" si="3"/>
        <v>34034.46</v>
      </c>
      <c r="K39" s="74">
        <f t="shared" si="3"/>
        <v>4877</v>
      </c>
      <c r="L39" s="86">
        <f>SUM(L40,L47,L48,L49)</f>
        <v>4114281.26999965</v>
      </c>
    </row>
    <row r="40" spans="1:12" ht="21" customHeight="1">
      <c r="A40" s="61">
        <v>35</v>
      </c>
      <c r="B40" s="64" t="s">
        <v>85</v>
      </c>
      <c r="C40" s="75">
        <f>SUM(C41,C44)</f>
        <v>17339</v>
      </c>
      <c r="D40" s="87">
        <f>SUM(D41,D44)</f>
        <v>18141462.85000359</v>
      </c>
      <c r="E40" s="75">
        <f aca="true" t="shared" si="4" ref="E40:L40">SUM(E41,E44)</f>
        <v>12284</v>
      </c>
      <c r="F40" s="87">
        <f t="shared" si="4"/>
        <v>14748734.650000589</v>
      </c>
      <c r="G40" s="75">
        <f t="shared" si="4"/>
        <v>157</v>
      </c>
      <c r="H40" s="87">
        <f t="shared" si="4"/>
        <v>316614.92</v>
      </c>
      <c r="I40" s="75">
        <f t="shared" si="4"/>
        <v>25</v>
      </c>
      <c r="J40" s="87">
        <f t="shared" si="4"/>
        <v>34034.46</v>
      </c>
      <c r="K40" s="75">
        <f t="shared" si="4"/>
        <v>4872</v>
      </c>
      <c r="L40" s="87">
        <f t="shared" si="4"/>
        <v>4111128.26999965</v>
      </c>
    </row>
    <row r="41" spans="1:12" ht="19.5" customHeight="1">
      <c r="A41" s="61">
        <v>36</v>
      </c>
      <c r="B41" s="64" t="s">
        <v>86</v>
      </c>
      <c r="C41" s="76">
        <v>951</v>
      </c>
      <c r="D41" s="88">
        <v>3524227.24999999</v>
      </c>
      <c r="E41" s="77">
        <v>864</v>
      </c>
      <c r="F41" s="89">
        <v>3467467.38999999</v>
      </c>
      <c r="G41" s="76">
        <v>38</v>
      </c>
      <c r="H41" s="88">
        <v>97817.42</v>
      </c>
      <c r="I41" s="78">
        <v>1</v>
      </c>
      <c r="J41" s="93">
        <v>2102</v>
      </c>
      <c r="K41" s="77">
        <v>47</v>
      </c>
      <c r="L41" s="89">
        <v>53007.07</v>
      </c>
    </row>
    <row r="42" spans="1:12" ht="16.5" customHeight="1">
      <c r="A42" s="61">
        <v>37</v>
      </c>
      <c r="B42" s="65" t="s">
        <v>87</v>
      </c>
      <c r="C42" s="76">
        <v>665</v>
      </c>
      <c r="D42" s="88">
        <v>3124045.78</v>
      </c>
      <c r="E42" s="77">
        <v>638</v>
      </c>
      <c r="F42" s="89">
        <v>3075065.15</v>
      </c>
      <c r="G42" s="76">
        <v>25</v>
      </c>
      <c r="H42" s="88">
        <v>82525.79</v>
      </c>
      <c r="I42" s="78">
        <v>1</v>
      </c>
      <c r="J42" s="93">
        <v>2102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286</v>
      </c>
      <c r="D43" s="88">
        <v>400181.469999999</v>
      </c>
      <c r="E43" s="77">
        <v>226</v>
      </c>
      <c r="F43" s="89">
        <v>392402.239999999</v>
      </c>
      <c r="G43" s="76">
        <v>13</v>
      </c>
      <c r="H43" s="88">
        <v>15291.63</v>
      </c>
      <c r="I43" s="78">
        <v>0</v>
      </c>
      <c r="J43" s="93">
        <v>0</v>
      </c>
      <c r="K43" s="77">
        <v>47</v>
      </c>
      <c r="L43" s="89">
        <v>53007.07</v>
      </c>
    </row>
    <row r="44" spans="1:12" ht="21" customHeight="1">
      <c r="A44" s="61">
        <v>39</v>
      </c>
      <c r="B44" s="64" t="s">
        <v>88</v>
      </c>
      <c r="C44" s="76">
        <v>16388</v>
      </c>
      <c r="D44" s="88">
        <v>14617235.6000036</v>
      </c>
      <c r="E44" s="77">
        <v>11420</v>
      </c>
      <c r="F44" s="89">
        <v>11281267.2600006</v>
      </c>
      <c r="G44" s="76">
        <v>119</v>
      </c>
      <c r="H44" s="88">
        <v>218797.5</v>
      </c>
      <c r="I44" s="78">
        <v>24</v>
      </c>
      <c r="J44" s="93">
        <v>31932.46</v>
      </c>
      <c r="K44" s="77">
        <v>4825</v>
      </c>
      <c r="L44" s="89">
        <v>4058121.19999965</v>
      </c>
    </row>
    <row r="45" spans="1:12" ht="30" customHeight="1">
      <c r="A45" s="61">
        <v>40</v>
      </c>
      <c r="B45" s="65" t="s">
        <v>89</v>
      </c>
      <c r="C45" s="76">
        <v>682</v>
      </c>
      <c r="D45" s="88">
        <v>1513440</v>
      </c>
      <c r="E45" s="77">
        <v>630</v>
      </c>
      <c r="F45" s="89">
        <v>2067370.53</v>
      </c>
      <c r="G45" s="76">
        <v>40</v>
      </c>
      <c r="H45" s="88">
        <v>140853.5</v>
      </c>
      <c r="I45" s="78">
        <v>11</v>
      </c>
      <c r="J45" s="93">
        <v>17656.8</v>
      </c>
      <c r="K45" s="77">
        <v>1</v>
      </c>
      <c r="L45" s="89">
        <v>2102</v>
      </c>
    </row>
    <row r="46" spans="1:12" ht="21" customHeight="1">
      <c r="A46" s="61">
        <v>41</v>
      </c>
      <c r="B46" s="65" t="s">
        <v>79</v>
      </c>
      <c r="C46" s="76">
        <v>15706</v>
      </c>
      <c r="D46" s="88">
        <v>13103795.6000028</v>
      </c>
      <c r="E46" s="77">
        <v>10790</v>
      </c>
      <c r="F46" s="89">
        <v>9213896.7299994</v>
      </c>
      <c r="G46" s="76">
        <v>79</v>
      </c>
      <c r="H46" s="88">
        <v>77944.0000000001</v>
      </c>
      <c r="I46" s="78">
        <v>13</v>
      </c>
      <c r="J46" s="93">
        <v>14275.66</v>
      </c>
      <c r="K46" s="77">
        <v>4824</v>
      </c>
      <c r="L46" s="89">
        <v>4056019.19999965</v>
      </c>
    </row>
    <row r="47" spans="1:12" ht="45" customHeight="1">
      <c r="A47" s="61">
        <v>42</v>
      </c>
      <c r="B47" s="64" t="s">
        <v>90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123</v>
      </c>
      <c r="D49" s="88">
        <v>75041.4</v>
      </c>
      <c r="E49" s="77">
        <v>113</v>
      </c>
      <c r="F49" s="89">
        <v>82740.3</v>
      </c>
      <c r="G49" s="76">
        <v>5</v>
      </c>
      <c r="H49" s="88">
        <v>3679.52</v>
      </c>
      <c r="I49" s="78">
        <v>0</v>
      </c>
      <c r="J49" s="93">
        <v>0</v>
      </c>
      <c r="K49" s="77">
        <v>5</v>
      </c>
      <c r="L49" s="89">
        <v>3153</v>
      </c>
    </row>
    <row r="50" spans="1:12" ht="21.75" customHeight="1">
      <c r="A50" s="61">
        <v>45</v>
      </c>
      <c r="B50" s="63" t="s">
        <v>116</v>
      </c>
      <c r="C50" s="74">
        <f>SUM(C51:C54)</f>
        <v>274</v>
      </c>
      <c r="D50" s="86">
        <f aca="true" t="shared" si="5" ref="D50:L50">SUM(D51:D54)</f>
        <v>8033.710000000009</v>
      </c>
      <c r="E50" s="74">
        <f t="shared" si="5"/>
        <v>274</v>
      </c>
      <c r="F50" s="86">
        <f t="shared" si="5"/>
        <v>8417.760000000011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256</v>
      </c>
      <c r="D51" s="87">
        <v>7182.40000000001</v>
      </c>
      <c r="E51" s="79">
        <v>256</v>
      </c>
      <c r="F51" s="90">
        <v>7559.11000000001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15</v>
      </c>
      <c r="D52" s="87">
        <v>819.78</v>
      </c>
      <c r="E52" s="79">
        <v>15</v>
      </c>
      <c r="F52" s="90">
        <v>820.71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3</v>
      </c>
      <c r="D54" s="87">
        <v>31.53</v>
      </c>
      <c r="E54" s="79">
        <v>3</v>
      </c>
      <c r="F54" s="90">
        <v>37.94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17736</v>
      </c>
      <c r="D56" s="86">
        <f aca="true" t="shared" si="6" ref="D56:L56">SUM(D6,D28,D39,D50,D55)</f>
        <v>18224537.96000359</v>
      </c>
      <c r="E56" s="74">
        <f t="shared" si="6"/>
        <v>12671</v>
      </c>
      <c r="F56" s="86">
        <f t="shared" si="6"/>
        <v>14839892.71000059</v>
      </c>
      <c r="G56" s="74">
        <f t="shared" si="6"/>
        <v>162</v>
      </c>
      <c r="H56" s="86">
        <f t="shared" si="6"/>
        <v>320294.44</v>
      </c>
      <c r="I56" s="74">
        <f t="shared" si="6"/>
        <v>25</v>
      </c>
      <c r="J56" s="86">
        <f t="shared" si="6"/>
        <v>34034.46</v>
      </c>
      <c r="K56" s="74">
        <f t="shared" si="6"/>
        <v>4877</v>
      </c>
      <c r="L56" s="86">
        <f t="shared" si="6"/>
        <v>4114281.26999965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 horizontalCentered="1"/>
  <pageMargins left="0.2755905511811024" right="0.1968503937007874" top="0.3937007874015748" bottom="0.4330708661417323" header="0.15748031496062992" footer="0.31496062992125984"/>
  <pageSetup fitToHeight="2" fitToWidth="2" horizontalDpi="600" verticalDpi="600" orientation="landscape" paperSize="9" scale="54" r:id="rId1"/>
  <headerFooter alignWithMargins="0">
    <oddFooter>&amp;LF4F808B8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0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4869</v>
      </c>
      <c r="F4" s="84">
        <f>SUM(F5:F25)</f>
        <v>4108395.6700000833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139</v>
      </c>
      <c r="F5" s="85">
        <v>122940.97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685</v>
      </c>
      <c r="F11" s="85">
        <v>576998.999999998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73</v>
      </c>
      <c r="F12" s="85">
        <v>68942.3200000001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1104</v>
      </c>
      <c r="F13" s="85">
        <v>927822.800000017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1958</v>
      </c>
      <c r="F14" s="85">
        <v>1646286.40000006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903</v>
      </c>
      <c r="F17" s="85">
        <v>759518.580000008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7</v>
      </c>
      <c r="F18" s="85">
        <v>5885.6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&amp;LF4F808B8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Berezhna</cp:lastModifiedBy>
  <cp:lastPrinted>2021-01-04T19:36:28Z</cp:lastPrinted>
  <dcterms:created xsi:type="dcterms:W3CDTF">1996-10-08T23:32:33Z</dcterms:created>
  <dcterms:modified xsi:type="dcterms:W3CDTF">2021-01-04T19:36:55Z</dcterms:modified>
  <cp:category/>
  <cp:version/>
  <cp:contentType/>
  <cp:contentStatus/>
</cp:coreProperties>
</file>