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<sst xmlns="http://schemas.openxmlformats.org/spreadsheetml/2006/main" count="148" uniqueCount="126">
  <si>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</si>
  <si>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</si>
  <si>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</si>
  <si>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</si>
  <si>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</si>
  <si>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</si>
  <si>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</si>
  <si>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</si>
  <si>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</si>
  <si>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</si>
  <si>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</si>
  <si>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</si>
  <si>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</si>
  <si>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</si>
  <si>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</si>
  <si>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</si>
  <si>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</si>
  <si>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</si>
  <si>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</si>
  <si>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</si>
  <si>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</si>
  <si>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</si>
  <si>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</si>
  <si>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</si>
  <si>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</si>
  <si>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</si>
  <si>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</si>
  <si>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</si>
  <si>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</si>
  <si>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</si>
  <si>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</si>
  <si>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</si>
  <si>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</si>
  <si>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</si>
  <si>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</si>
  <si>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</si>
  <si>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</si>
  <si>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</si>
  <si>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</si>
  <si>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</si>
  <si>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</si>
  <si>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</si>
  <si>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</si>
  <si>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</si>
  <si>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</si>
  <si>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</si>
  <si>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</si>
  <si>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</si>
  <si>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</si>
  <si>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</si>
  <si>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</si>
  <si>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</si>
  <si>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</si>
  <si>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</si>
  <si>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</si>
  <si>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</si>
  <si>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</si>
  <si>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</si>
  <si>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</si>
  <si>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</si>
  <si>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</si>
  <si>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</si>
  <si>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</si>
  <si>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</si>
  <si>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</si>
  <si>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</si>
  <si>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</si>
  <si>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</si>
  <si>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</si>
  <si>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</si>
  <si>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</si>
  <si>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</si>
  <si>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</si>
  <si>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</si>
  <si>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</si>
  <si>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</si>
  <si>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</si>
  <si>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</si>
  <si>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</si>
  <si>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</si>
  <si>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</si>
  <si>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</si>
  <si>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</si>
  <si>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</si>
  <si>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</si>
  <si>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</si>
  <si>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</si>
  <si>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</si>
  <si>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</si>
  <si>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</si>
  <si>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</si>
  <si>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</si>
  <si>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</si>
  <si>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</si>
  <si>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</si>
  <si>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</si>
  <si>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</si>
  <si>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</si>
  <si>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</si>
  <si>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</si>
  <si>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</si>
  <si>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</si>
  <si>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</si>
  <si>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</si>
  <si>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</si>
  <si>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</si>
  <si>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</si>
  <si>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</si>
  <si>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</si>
  <si>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</si>
  <si>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</si>
  <si>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</si>
  <si>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</si>
  <si>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</si>
  <si>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</si>
  <si>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</si>
  <si>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</si>
  <si>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</si>
  <si>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</si>
  <si>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 3</t>
  </si>
  <si>
    <t>перше півріччя 2021 року</t>
  </si>
  <si>
    <t>О. А. Лозовський</t>
  </si>
  <si>
    <t>Я. В. Дейнека</t>
  </si>
  <si>
    <t>(0332) 722 486</t>
  </si>
  <si>
    <t>inbox@adm.vl.court.gov.ua</t>
  </si>
  <si>
    <t>6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</si>
</sst>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47" fillId="0" borderId="10" xfId="42" applyNumberFormat="1" applyBorder="1" applyAlignment="1">
      <alignment horizontal="left" vertical="center" wrapText="1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vl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D39" sqref="D39:H39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&amp;L66B15FA1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7186</v>
      </c>
      <c r="E1" s="70">
        <v>7186</v>
      </c>
      <c r="F1" s="70">
        <v>7186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7069</v>
      </c>
      <c r="D39" s="86">
        <f aca="true" t="shared" si="3" ref="D39:K39">SUM(D40,D47,D48,D49)</f>
        <v>7523142.83</v>
      </c>
      <c r="E39" s="74">
        <f t="shared" si="3"/>
        <v>4855</v>
      </c>
      <c r="F39" s="86">
        <f t="shared" si="3"/>
        <v>6559056.80000001</v>
      </c>
      <c r="G39" s="74">
        <f t="shared" si="3"/>
        <v>224</v>
      </c>
      <c r="H39" s="86">
        <f t="shared" si="3"/>
        <v>352065.77</v>
      </c>
      <c r="I39" s="74">
        <f t="shared" si="3"/>
        <v>0</v>
      </c>
      <c r="J39" s="86">
        <f t="shared" si="3"/>
        <v>0</v>
      </c>
      <c r="K39" s="74">
        <f t="shared" si="3"/>
        <v>1989</v>
      </c>
      <c r="L39" s="86">
        <f>SUM(L40,L47,L48,L49)</f>
        <v>1888766.59</v>
      </c>
    </row>
    <row r="40" spans="1:12" ht="21" customHeight="1">
      <c r="A40" s="61">
        <v>35</v>
      </c>
      <c r="B40" s="64" t="s">
        <v>85</v>
      </c>
      <c r="C40" s="75">
        <f>SUM(C41,C44)</f>
        <v>6821</v>
      </c>
      <c r="D40" s="87">
        <f>SUM(D41,D44)</f>
        <v>7351530.83</v>
      </c>
      <c r="E40" s="75">
        <f aca="true" t="shared" si="4" ref="E40:L40">SUM(E41,E44)</f>
        <v>4612</v>
      </c>
      <c r="F40" s="87">
        <f t="shared" si="4"/>
        <v>6365514.30000001</v>
      </c>
      <c r="G40" s="75">
        <f t="shared" si="4"/>
        <v>224</v>
      </c>
      <c r="H40" s="87">
        <f t="shared" si="4"/>
        <v>352065.77</v>
      </c>
      <c r="I40" s="75">
        <f t="shared" si="4"/>
        <v>0</v>
      </c>
      <c r="J40" s="87">
        <f t="shared" si="4"/>
        <v>0</v>
      </c>
      <c r="K40" s="75">
        <f t="shared" si="4"/>
        <v>1984</v>
      </c>
      <c r="L40" s="87">
        <f t="shared" si="4"/>
        <v>1885361.59</v>
      </c>
    </row>
    <row r="41" spans="1:12" ht="19.5" customHeight="1">
      <c r="A41" s="61">
        <v>36</v>
      </c>
      <c r="B41" s="64" t="s">
        <v>86</v>
      </c>
      <c r="C41" s="76">
        <v>304</v>
      </c>
      <c r="D41" s="88">
        <v>1182424.83</v>
      </c>
      <c r="E41" s="77">
        <v>233</v>
      </c>
      <c r="F41" s="89">
        <v>1091450.45</v>
      </c>
      <c r="G41" s="76">
        <v>8</v>
      </c>
      <c r="H41" s="88">
        <v>12054.15</v>
      </c>
      <c r="I41" s="78">
        <v>0</v>
      </c>
      <c r="J41" s="93">
        <v>0</v>
      </c>
      <c r="K41" s="77">
        <v>63</v>
      </c>
      <c r="L41" s="89">
        <v>131559.59</v>
      </c>
    </row>
    <row r="42" spans="1:12" ht="16.5" customHeight="1">
      <c r="A42" s="61">
        <v>37</v>
      </c>
      <c r="B42" s="65" t="s">
        <v>87</v>
      </c>
      <c r="C42" s="76">
        <v>182</v>
      </c>
      <c r="D42" s="88">
        <v>932226.13</v>
      </c>
      <c r="E42" s="77">
        <v>175</v>
      </c>
      <c r="F42" s="89">
        <v>954558.64</v>
      </c>
      <c r="G42" s="76">
        <v>7</v>
      </c>
      <c r="H42" s="88">
        <v>11213.35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122</v>
      </c>
      <c r="D43" s="88">
        <v>250198.7</v>
      </c>
      <c r="E43" s="77">
        <v>58</v>
      </c>
      <c r="F43" s="89">
        <v>136891.81</v>
      </c>
      <c r="G43" s="76">
        <v>1</v>
      </c>
      <c r="H43" s="88">
        <v>840.8</v>
      </c>
      <c r="I43" s="78">
        <v>0</v>
      </c>
      <c r="J43" s="93">
        <v>0</v>
      </c>
      <c r="K43" s="77">
        <v>63</v>
      </c>
      <c r="L43" s="89">
        <v>131559.59</v>
      </c>
    </row>
    <row r="44" spans="1:12" ht="21" customHeight="1">
      <c r="A44" s="61">
        <v>39</v>
      </c>
      <c r="B44" s="64" t="s">
        <v>88</v>
      </c>
      <c r="C44" s="76">
        <v>6517</v>
      </c>
      <c r="D44" s="88">
        <v>6169106</v>
      </c>
      <c r="E44" s="77">
        <v>4379</v>
      </c>
      <c r="F44" s="89">
        <v>5274063.85000001</v>
      </c>
      <c r="G44" s="76">
        <v>216</v>
      </c>
      <c r="H44" s="88">
        <v>340011.62</v>
      </c>
      <c r="I44" s="78">
        <v>0</v>
      </c>
      <c r="J44" s="93">
        <v>0</v>
      </c>
      <c r="K44" s="77">
        <v>1921</v>
      </c>
      <c r="L44" s="89">
        <v>1753802</v>
      </c>
    </row>
    <row r="45" spans="1:12" ht="30" customHeight="1">
      <c r="A45" s="61">
        <v>40</v>
      </c>
      <c r="B45" s="65" t="s">
        <v>89</v>
      </c>
      <c r="C45" s="76">
        <v>389</v>
      </c>
      <c r="D45" s="88">
        <v>875466</v>
      </c>
      <c r="E45" s="77">
        <v>367</v>
      </c>
      <c r="F45" s="89">
        <v>1429490.27</v>
      </c>
      <c r="G45" s="76">
        <v>15</v>
      </c>
      <c r="H45" s="88">
        <v>164773</v>
      </c>
      <c r="I45" s="78">
        <v>0</v>
      </c>
      <c r="J45" s="93">
        <v>0</v>
      </c>
      <c r="K45" s="77">
        <v>7</v>
      </c>
      <c r="L45" s="89">
        <v>15890</v>
      </c>
    </row>
    <row r="46" spans="1:12" ht="21" customHeight="1">
      <c r="A46" s="61">
        <v>41</v>
      </c>
      <c r="B46" s="65" t="s">
        <v>79</v>
      </c>
      <c r="C46" s="76">
        <v>6128</v>
      </c>
      <c r="D46" s="88">
        <v>5293640</v>
      </c>
      <c r="E46" s="77">
        <v>4012</v>
      </c>
      <c r="F46" s="89">
        <v>3844573.58</v>
      </c>
      <c r="G46" s="76">
        <v>201</v>
      </c>
      <c r="H46" s="88">
        <v>175238.62</v>
      </c>
      <c r="I46" s="78">
        <v>0</v>
      </c>
      <c r="J46" s="93">
        <v>0</v>
      </c>
      <c r="K46" s="77">
        <v>1914</v>
      </c>
      <c r="L46" s="89">
        <v>1737912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3405</v>
      </c>
      <c r="E47" s="77">
        <v>1</v>
      </c>
      <c r="F47" s="89">
        <v>31696.5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247</v>
      </c>
      <c r="D49" s="88">
        <v>168207</v>
      </c>
      <c r="E49" s="77">
        <v>242</v>
      </c>
      <c r="F49" s="89">
        <v>161846</v>
      </c>
      <c r="G49" s="76">
        <v>0</v>
      </c>
      <c r="H49" s="88">
        <v>0</v>
      </c>
      <c r="I49" s="78">
        <v>0</v>
      </c>
      <c r="J49" s="93">
        <v>0</v>
      </c>
      <c r="K49" s="77">
        <v>5</v>
      </c>
      <c r="L49" s="89">
        <v>3405</v>
      </c>
    </row>
    <row r="50" spans="1:12" ht="21.75" customHeight="1">
      <c r="A50" s="61">
        <v>45</v>
      </c>
      <c r="B50" s="63" t="s">
        <v>116</v>
      </c>
      <c r="C50" s="74">
        <f>SUM(C51:C54)</f>
        <v>105</v>
      </c>
      <c r="D50" s="86">
        <f aca="true" t="shared" si="5" ref="D50:L50">SUM(D51:D54)</f>
        <v>4229.01</v>
      </c>
      <c r="E50" s="74">
        <f t="shared" si="5"/>
        <v>104</v>
      </c>
      <c r="F50" s="86">
        <f t="shared" si="5"/>
        <v>4245.12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1</v>
      </c>
      <c r="L50" s="86">
        <f t="shared" si="5"/>
        <v>27.24</v>
      </c>
    </row>
    <row r="51" spans="1:12" ht="18.75" customHeight="1">
      <c r="A51" s="61">
        <v>46</v>
      </c>
      <c r="B51" s="64" t="s">
        <v>9</v>
      </c>
      <c r="C51" s="75">
        <v>100</v>
      </c>
      <c r="D51" s="87">
        <v>3861.27</v>
      </c>
      <c r="E51" s="79">
        <v>99</v>
      </c>
      <c r="F51" s="90">
        <v>3877.38</v>
      </c>
      <c r="G51" s="75">
        <v>0</v>
      </c>
      <c r="H51" s="88">
        <v>0</v>
      </c>
      <c r="I51" s="78">
        <v>0</v>
      </c>
      <c r="J51" s="93">
        <v>0</v>
      </c>
      <c r="K51" s="79">
        <v>1</v>
      </c>
      <c r="L51" s="90">
        <v>27.24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340.5</v>
      </c>
      <c r="E52" s="79">
        <v>4</v>
      </c>
      <c r="F52" s="90">
        <v>340.5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27.24</v>
      </c>
      <c r="E54" s="79">
        <v>1</v>
      </c>
      <c r="F54" s="90">
        <v>27.24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7174</v>
      </c>
      <c r="D56" s="86">
        <f aca="true" t="shared" si="6" ref="D56:L56">SUM(D6,D28,D39,D50,D55)</f>
        <v>7527371.84</v>
      </c>
      <c r="E56" s="74">
        <f t="shared" si="6"/>
        <v>4959</v>
      </c>
      <c r="F56" s="86">
        <f t="shared" si="6"/>
        <v>6563301.92000001</v>
      </c>
      <c r="G56" s="74">
        <f t="shared" si="6"/>
        <v>224</v>
      </c>
      <c r="H56" s="86">
        <f t="shared" si="6"/>
        <v>352065.77</v>
      </c>
      <c r="I56" s="74">
        <f t="shared" si="6"/>
        <v>0</v>
      </c>
      <c r="J56" s="86">
        <f t="shared" si="6"/>
        <v>0</v>
      </c>
      <c r="K56" s="74">
        <f t="shared" si="6"/>
        <v>1990</v>
      </c>
      <c r="L56" s="86">
        <f t="shared" si="6"/>
        <v>1888793.83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&amp;L66B15FA1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5">
      <selection activeCell="C34" sqref="C34:D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1984</v>
      </c>
      <c r="F4" s="84">
        <f>SUM(F5:F25)</f>
        <v>1875695.9300000002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113</v>
      </c>
      <c r="F5" s="85">
        <v>161263.24</v>
      </c>
    </row>
    <row r="6" spans="1:6" ht="24" customHeight="1">
      <c r="A6" s="42">
        <v>3</v>
      </c>
      <c r="B6" s="170" t="s">
        <v>62</v>
      </c>
      <c r="C6" s="171"/>
      <c r="D6" s="172"/>
      <c r="E6" s="83">
        <v>1</v>
      </c>
      <c r="F6" s="85">
        <v>908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146</v>
      </c>
      <c r="F11" s="85">
        <v>132568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174</v>
      </c>
      <c r="F12" s="85">
        <v>157992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397</v>
      </c>
      <c r="F13" s="85">
        <v>372121.1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392</v>
      </c>
      <c r="F14" s="85">
        <v>355055.24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2</v>
      </c>
      <c r="F16" s="85">
        <v>1816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745</v>
      </c>
      <c r="F17" s="85">
        <v>681260.35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13</v>
      </c>
      <c r="F18" s="85">
        <v>11804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1</v>
      </c>
      <c r="F22" s="85">
        <v>908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123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80" t="s">
        <v>124</v>
      </c>
      <c r="D34" s="169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hyperlinks>
    <hyperlink ref="C34" r:id="rId1" display="inbox@adm.vl.court.gov.u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headerFooter>
    <oddFooter>&amp;L66B15FA1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Вікторія Вікторівна Мазур</cp:lastModifiedBy>
  <cp:lastPrinted>2021-07-06T07:59:05Z</cp:lastPrinted>
  <dcterms:created xsi:type="dcterms:W3CDTF">1996-10-08T23:32:33Z</dcterms:created>
  <dcterms:modified xsi:type="dcterms:W3CDTF">2021-07-06T13:51:52Z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