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<sst xmlns="http://schemas.openxmlformats.org/spreadsheetml/2006/main" count="148" uniqueCount="126">
  <si>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</si>
  <si>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</si>
  <si>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</si>
  <si>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</si>
  <si>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</si>
  <si>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</si>
  <si>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</si>
  <si>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</si>
  <si>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</si>
  <si>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</si>
  <si>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</si>
  <si>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</si>
  <si>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</si>
  <si>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</si>
  <si>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</si>
  <si>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</si>
  <si>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</si>
  <si>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</si>
  <si>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</si>
  <si>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</si>
  <si>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</si>
  <si>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</si>
  <si>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</si>
  <si>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</si>
  <si>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</si>
  <si>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</si>
  <si>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</si>
  <si>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</si>
  <si>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</si>
  <si>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</si>
  <si>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</si>
  <si>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</si>
  <si>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</si>
  <si>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</si>
  <si>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</si>
  <si>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</si>
  <si>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</si>
  <si>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</si>
  <si>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</si>
  <si>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</si>
  <si>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</si>
  <si>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</si>
  <si>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</si>
  <si>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</si>
  <si>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</si>
  <si>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</si>
  <si>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</si>
  <si>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</si>
  <si>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</si>
  <si>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</si>
  <si>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</si>
  <si>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</si>
  <si>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</si>
  <si>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</si>
  <si>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</si>
  <si>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</si>
  <si>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</si>
  <si>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</si>
  <si>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</si>
  <si>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</si>
  <si>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</si>
  <si>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</si>
  <si>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</si>
  <si>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</si>
  <si>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</si>
  <si>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</si>
  <si>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</si>
  <si>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</si>
  <si>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</si>
  <si>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</si>
  <si>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</si>
  <si>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</si>
  <si>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</si>
  <si>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</si>
  <si>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</si>
  <si>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</si>
  <si>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</si>
  <si>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</si>
  <si>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</si>
  <si>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</si>
  <si>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</si>
  <si>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</si>
  <si>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</si>
  <si>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</si>
  <si>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</si>
  <si>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</si>
  <si>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</si>
  <si>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</si>
  <si>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</si>
  <si>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</si>
  <si>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</si>
  <si>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</si>
  <si>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</si>
  <si>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</si>
  <si>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</si>
  <si>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</si>
  <si>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</si>
  <si>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</si>
  <si>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</si>
  <si>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</si>
  <si>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</si>
  <si>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</si>
  <si>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</si>
  <si>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</si>
  <si>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</si>
  <si>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</si>
  <si>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</si>
  <si>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</si>
  <si>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</si>
  <si>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</si>
  <si>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</si>
  <si>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</si>
  <si>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</si>
  <si>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</si>
  <si>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</si>
  <si>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</si>
  <si>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</si>
  <si>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</si>
  <si>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</si>
  <si>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м.Луцьк, вул. Словацького,3</t>
  </si>
  <si>
    <t>перший квартал 2021 року</t>
  </si>
  <si>
    <t>В. В. Мачульський</t>
  </si>
  <si>
    <t>Я. В. Дейнека</t>
  </si>
  <si>
    <t>(0332) 722 486</t>
  </si>
  <si>
    <t>inbox@adm.vi.court.gov.ua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</si>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</sst>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&amp;LF49CE201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60" zoomScaleNormal="80" zoomScalePageLayoutView="0" workbookViewId="0" topLeftCell="A1">
      <pane ySplit="5" topLeftCell="A2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3754</v>
      </c>
      <c r="E1" s="70">
        <v>3754</v>
      </c>
      <c r="F1" s="70">
        <v>3754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3702</v>
      </c>
      <c r="D39" s="86">
        <f aca="true" t="shared" si="3" ref="D39:K39">SUM(D40,D47,D48,D49)</f>
        <v>3899521.13</v>
      </c>
      <c r="E39" s="74">
        <f t="shared" si="3"/>
        <v>2711</v>
      </c>
      <c r="F39" s="86">
        <f t="shared" si="3"/>
        <v>3485664.80000001</v>
      </c>
      <c r="G39" s="74">
        <f t="shared" si="3"/>
        <v>45</v>
      </c>
      <c r="H39" s="86">
        <f t="shared" si="3"/>
        <v>52950.45</v>
      </c>
      <c r="I39" s="74">
        <f t="shared" si="3"/>
        <v>0</v>
      </c>
      <c r="J39" s="86">
        <f t="shared" si="3"/>
        <v>0</v>
      </c>
      <c r="K39" s="74">
        <f t="shared" si="3"/>
        <v>945</v>
      </c>
      <c r="L39" s="86">
        <f>SUM(L40,L47,L48,L49)</f>
        <v>888496.15</v>
      </c>
    </row>
    <row r="40" spans="1:12" ht="21" customHeight="1">
      <c r="A40" s="61">
        <v>35</v>
      </c>
      <c r="B40" s="64" t="s">
        <v>85</v>
      </c>
      <c r="C40" s="75">
        <f>SUM(C41,C44)</f>
        <v>3466</v>
      </c>
      <c r="D40" s="87">
        <f>SUM(D41,D44)</f>
        <v>3738805.13</v>
      </c>
      <c r="E40" s="75">
        <f aca="true" t="shared" si="4" ref="E40:L40">SUM(E41,E44)</f>
        <v>2477</v>
      </c>
      <c r="F40" s="87">
        <f t="shared" si="4"/>
        <v>3329947.80000001</v>
      </c>
      <c r="G40" s="75">
        <f t="shared" si="4"/>
        <v>45</v>
      </c>
      <c r="H40" s="87">
        <f t="shared" si="4"/>
        <v>52950.45</v>
      </c>
      <c r="I40" s="75">
        <f t="shared" si="4"/>
        <v>0</v>
      </c>
      <c r="J40" s="87">
        <f t="shared" si="4"/>
        <v>0</v>
      </c>
      <c r="K40" s="75">
        <f t="shared" si="4"/>
        <v>943</v>
      </c>
      <c r="L40" s="87">
        <f t="shared" si="4"/>
        <v>887134.15</v>
      </c>
    </row>
    <row r="41" spans="1:12" ht="19.5" customHeight="1">
      <c r="A41" s="61">
        <v>36</v>
      </c>
      <c r="B41" s="64" t="s">
        <v>86</v>
      </c>
      <c r="C41" s="76">
        <v>154</v>
      </c>
      <c r="D41" s="88">
        <v>565191.13</v>
      </c>
      <c r="E41" s="77">
        <v>116</v>
      </c>
      <c r="F41" s="89">
        <v>518996.85</v>
      </c>
      <c r="G41" s="76">
        <v>3</v>
      </c>
      <c r="H41" s="88">
        <v>2796.85</v>
      </c>
      <c r="I41" s="78">
        <v>0</v>
      </c>
      <c r="J41" s="93">
        <v>0</v>
      </c>
      <c r="K41" s="77">
        <v>35</v>
      </c>
      <c r="L41" s="89">
        <v>59946.15</v>
      </c>
    </row>
    <row r="42" spans="1:12" ht="16.5" customHeight="1">
      <c r="A42" s="61">
        <v>37</v>
      </c>
      <c r="B42" s="65" t="s">
        <v>87</v>
      </c>
      <c r="C42" s="76">
        <v>89</v>
      </c>
      <c r="D42" s="88">
        <v>443770.67</v>
      </c>
      <c r="E42" s="77">
        <v>87</v>
      </c>
      <c r="F42" s="89">
        <v>451863.51</v>
      </c>
      <c r="G42" s="76">
        <v>2</v>
      </c>
      <c r="H42" s="88">
        <v>1956.05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65</v>
      </c>
      <c r="D43" s="88">
        <v>121420.46</v>
      </c>
      <c r="E43" s="77">
        <v>29</v>
      </c>
      <c r="F43" s="89">
        <v>67133.34</v>
      </c>
      <c r="G43" s="76">
        <v>1</v>
      </c>
      <c r="H43" s="88">
        <v>840.8</v>
      </c>
      <c r="I43" s="78">
        <v>0</v>
      </c>
      <c r="J43" s="93">
        <v>0</v>
      </c>
      <c r="K43" s="77">
        <v>35</v>
      </c>
      <c r="L43" s="89">
        <v>59946.15</v>
      </c>
    </row>
    <row r="44" spans="1:12" ht="21" customHeight="1">
      <c r="A44" s="61">
        <v>39</v>
      </c>
      <c r="B44" s="64" t="s">
        <v>88</v>
      </c>
      <c r="C44" s="76">
        <v>3312</v>
      </c>
      <c r="D44" s="88">
        <v>3173614</v>
      </c>
      <c r="E44" s="77">
        <v>2361</v>
      </c>
      <c r="F44" s="89">
        <v>2810950.95000001</v>
      </c>
      <c r="G44" s="76">
        <v>42</v>
      </c>
      <c r="H44" s="88">
        <v>50153.6</v>
      </c>
      <c r="I44" s="78">
        <v>0</v>
      </c>
      <c r="J44" s="93">
        <v>0</v>
      </c>
      <c r="K44" s="77">
        <v>908</v>
      </c>
      <c r="L44" s="89">
        <v>827188</v>
      </c>
    </row>
    <row r="45" spans="1:12" ht="30" customHeight="1">
      <c r="A45" s="61">
        <v>40</v>
      </c>
      <c r="B45" s="65" t="s">
        <v>89</v>
      </c>
      <c r="C45" s="76">
        <v>203</v>
      </c>
      <c r="D45" s="88">
        <v>430546</v>
      </c>
      <c r="E45" s="77">
        <v>193</v>
      </c>
      <c r="F45" s="89">
        <v>783956.45</v>
      </c>
      <c r="G45" s="76">
        <v>8</v>
      </c>
      <c r="H45" s="88">
        <v>18791</v>
      </c>
      <c r="I45" s="78">
        <v>0</v>
      </c>
      <c r="J45" s="93">
        <v>0</v>
      </c>
      <c r="K45" s="77">
        <v>2</v>
      </c>
      <c r="L45" s="89">
        <v>4540</v>
      </c>
    </row>
    <row r="46" spans="1:12" ht="21" customHeight="1">
      <c r="A46" s="61">
        <v>41</v>
      </c>
      <c r="B46" s="65" t="s">
        <v>79</v>
      </c>
      <c r="C46" s="76">
        <v>3109</v>
      </c>
      <c r="D46" s="88">
        <v>2743068</v>
      </c>
      <c r="E46" s="77">
        <v>2168</v>
      </c>
      <c r="F46" s="89">
        <v>2026994.5</v>
      </c>
      <c r="G46" s="76">
        <v>34</v>
      </c>
      <c r="H46" s="88">
        <v>31362.6</v>
      </c>
      <c r="I46" s="78">
        <v>0</v>
      </c>
      <c r="J46" s="93">
        <v>0</v>
      </c>
      <c r="K46" s="77">
        <v>906</v>
      </c>
      <c r="L46" s="89">
        <v>822648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236</v>
      </c>
      <c r="D49" s="88">
        <v>160716</v>
      </c>
      <c r="E49" s="77">
        <v>234</v>
      </c>
      <c r="F49" s="89">
        <v>155717</v>
      </c>
      <c r="G49" s="76">
        <v>0</v>
      </c>
      <c r="H49" s="88">
        <v>0</v>
      </c>
      <c r="I49" s="78">
        <v>0</v>
      </c>
      <c r="J49" s="93">
        <v>0</v>
      </c>
      <c r="K49" s="77">
        <v>2</v>
      </c>
      <c r="L49" s="89">
        <v>1362</v>
      </c>
    </row>
    <row r="50" spans="1:12" ht="21.75" customHeight="1">
      <c r="A50" s="61">
        <v>45</v>
      </c>
      <c r="B50" s="63" t="s">
        <v>116</v>
      </c>
      <c r="C50" s="74">
        <f>SUM(C51:C54)</f>
        <v>46</v>
      </c>
      <c r="D50" s="86">
        <f aca="true" t="shared" si="5" ref="D50:L50">SUM(D51:D54)</f>
        <v>1784.22</v>
      </c>
      <c r="E50" s="74">
        <f t="shared" si="5"/>
        <v>45</v>
      </c>
      <c r="F50" s="86">
        <f t="shared" si="5"/>
        <v>1789.81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1</v>
      </c>
      <c r="L50" s="86">
        <f t="shared" si="5"/>
        <v>27.24</v>
      </c>
    </row>
    <row r="51" spans="1:12" ht="18.75" customHeight="1">
      <c r="A51" s="61">
        <v>46</v>
      </c>
      <c r="B51" s="64" t="s">
        <v>9</v>
      </c>
      <c r="C51" s="75">
        <v>46</v>
      </c>
      <c r="D51" s="87">
        <v>1784.22</v>
      </c>
      <c r="E51" s="79">
        <v>45</v>
      </c>
      <c r="F51" s="90">
        <v>1789.81</v>
      </c>
      <c r="G51" s="75">
        <v>0</v>
      </c>
      <c r="H51" s="88">
        <v>0</v>
      </c>
      <c r="I51" s="78">
        <v>0</v>
      </c>
      <c r="J51" s="93">
        <v>0</v>
      </c>
      <c r="K51" s="79">
        <v>1</v>
      </c>
      <c r="L51" s="90">
        <v>27.24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3748</v>
      </c>
      <c r="D56" s="86">
        <f aca="true" t="shared" si="6" ref="D56:L56">SUM(D6,D28,D39,D50,D55)</f>
        <v>3901305.35</v>
      </c>
      <c r="E56" s="74">
        <f t="shared" si="6"/>
        <v>2756</v>
      </c>
      <c r="F56" s="86">
        <f t="shared" si="6"/>
        <v>3487454.61000001</v>
      </c>
      <c r="G56" s="74">
        <f t="shared" si="6"/>
        <v>45</v>
      </c>
      <c r="H56" s="86">
        <f t="shared" si="6"/>
        <v>52950.45</v>
      </c>
      <c r="I56" s="74">
        <f t="shared" si="6"/>
        <v>0</v>
      </c>
      <c r="J56" s="86">
        <f t="shared" si="6"/>
        <v>0</v>
      </c>
      <c r="K56" s="74">
        <f t="shared" si="6"/>
        <v>946</v>
      </c>
      <c r="L56" s="86">
        <f t="shared" si="6"/>
        <v>888523.39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&amp;LF49CE201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PageLayoutView="0" workbookViewId="0" topLeftCell="A28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946</v>
      </c>
      <c r="F4" s="84">
        <f>SUM(F5:F25)</f>
        <v>888523.3899999999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45</v>
      </c>
      <c r="F5" s="85">
        <v>65283.22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93</v>
      </c>
      <c r="F11" s="85">
        <v>84444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53</v>
      </c>
      <c r="F12" s="85">
        <v>48124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235</v>
      </c>
      <c r="F13" s="85">
        <v>215877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237</v>
      </c>
      <c r="F14" s="85">
        <v>214315.24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1816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272</v>
      </c>
      <c r="F17" s="85">
        <v>250491.93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9</v>
      </c>
      <c r="F18" s="85">
        <v>8172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&amp;LF49CE201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Вікторія Вікторівна Мазур</cp:lastModifiedBy>
  <cp:lastPrinted>2021-04-05T15:40:45Z</cp:lastPrinted>
  <dcterms:created xsi:type="dcterms:W3CDTF">1996-10-08T23:32:33Z</dcterms:created>
  <dcterms:modified xsi:type="dcterms:W3CDTF">2021-04-05T15:41:32Z</dcterms:modified>
  <cp:category/>
  <cp:version/>
  <cp:contentType/>
  <cp:contentStatus/>
</cp:coreProperties>
</file>