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<sst xmlns="http://schemas.openxmlformats.org/spreadsheetml/2006/main" count="148" uniqueCount="126">
  <si>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</si>
  <si>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</si>
  <si>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</si>
  <si>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</si>
  <si>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</si>
  <si>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</si>
  <si>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</si>
  <si>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</si>
  <si>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</si>
  <si>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</si>
  <si>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</si>
  <si>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</si>
  <si>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</si>
  <si>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</si>
  <si>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</si>
  <si>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</si>
  <si>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</si>
  <si>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</si>
  <si>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</si>
  <si>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</si>
  <si>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</si>
  <si>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</si>
  <si>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</si>
  <si>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</si>
  <si>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</si>
  <si>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</si>
  <si>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</si>
  <si>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</si>
  <si>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</si>
  <si>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</si>
  <si>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</si>
  <si>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</si>
  <si>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</si>
  <si>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</si>
  <si>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</si>
  <si>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</si>
  <si>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</si>
  <si>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</si>
  <si>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</si>
  <si>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</si>
  <si>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</si>
  <si>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</si>
  <si>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</si>
  <si>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</si>
  <si>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</si>
  <si>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</si>
  <si>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</si>
  <si>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</si>
  <si>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</si>
  <si>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</si>
  <si>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</si>
  <si>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</si>
  <si>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</si>
  <si>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</si>
  <si>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</si>
  <si>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</si>
  <si>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</si>
  <si>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</si>
  <si>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</si>
  <si>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</si>
  <si>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</si>
  <si>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</si>
  <si>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</si>
  <si>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</si>
  <si>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</si>
  <si>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</si>
  <si>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</si>
  <si>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</si>
  <si>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</si>
  <si>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</si>
  <si>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</si>
  <si>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</si>
  <si>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</si>
  <si>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</si>
  <si>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</si>
  <si>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</si>
  <si>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</si>
  <si>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</si>
  <si>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</si>
  <si>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</si>
  <si>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</si>
  <si>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</si>
  <si>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</si>
  <si>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</si>
  <si>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</si>
  <si>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</si>
  <si>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</si>
  <si>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</si>
  <si>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</si>
  <si>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</si>
  <si>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</si>
  <si>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</si>
  <si>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</si>
  <si>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</si>
  <si>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</si>
  <si>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</si>
  <si>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</si>
  <si>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</si>
  <si>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</si>
  <si>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</si>
  <si>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</si>
  <si>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</si>
  <si>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</si>
  <si>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</si>
  <si>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</si>
  <si>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</si>
  <si>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</si>
  <si>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</si>
  <si>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</si>
  <si>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</si>
  <si>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</si>
  <si>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</si>
  <si>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</si>
  <si>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</si>
  <si>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</si>
  <si>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</si>
  <si>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</si>
  <si>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</si>
  <si>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Волинський окружний адміністративний суд</t>
  </si>
  <si>
    <t>43025, Волинська область, вул. Словацького, з</t>
  </si>
  <si>
    <t>перший квартал 2022 року</t>
  </si>
  <si>
    <t xml:space="preserve"> О. А. Лозовський</t>
  </si>
  <si>
    <t xml:space="preserve"> Л. В. Кузьмич</t>
  </si>
  <si>
    <t>(0332) 722 486</t>
  </si>
  <si>
    <t>imbox@adm.vl.court.gov.ua</t>
  </si>
  <si>
    <t>5 квітня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</si>
</sst>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&amp;LDA9954B3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3093</v>
      </c>
      <c r="E1" s="70">
        <v>3093</v>
      </c>
      <c r="F1" s="70">
        <v>3093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3074</v>
      </c>
      <c r="D39" s="86">
        <f aca="true" t="shared" si="3" ref="D39:K39">SUM(D40,D47,D48,D49)</f>
        <v>3564151.79999985</v>
      </c>
      <c r="E39" s="74">
        <f t="shared" si="3"/>
        <v>1806</v>
      </c>
      <c r="F39" s="86">
        <f t="shared" si="3"/>
        <v>2831608.77999993</v>
      </c>
      <c r="G39" s="74">
        <f t="shared" si="3"/>
        <v>55</v>
      </c>
      <c r="H39" s="86">
        <f t="shared" si="3"/>
        <v>65588.21</v>
      </c>
      <c r="I39" s="74">
        <f t="shared" si="3"/>
        <v>0</v>
      </c>
      <c r="J39" s="86">
        <f t="shared" si="3"/>
        <v>0</v>
      </c>
      <c r="K39" s="74">
        <f t="shared" si="3"/>
        <v>1210</v>
      </c>
      <c r="L39" s="86">
        <f>SUM(L40,L47,L48,L49)</f>
        <v>1211136.8399999999</v>
      </c>
    </row>
    <row r="40" spans="1:12" ht="21" customHeight="1">
      <c r="A40" s="61">
        <v>35</v>
      </c>
      <c r="B40" s="64" t="s">
        <v>85</v>
      </c>
      <c r="C40" s="75">
        <f>SUM(C41,C44)</f>
        <v>3055</v>
      </c>
      <c r="D40" s="87">
        <f>SUM(D41,D44)</f>
        <v>3541822.79999985</v>
      </c>
      <c r="E40" s="75">
        <f aca="true" t="shared" si="4" ref="E40:L40">SUM(E41,E44)</f>
        <v>1787</v>
      </c>
      <c r="F40" s="87">
        <f t="shared" si="4"/>
        <v>2817696.27999993</v>
      </c>
      <c r="G40" s="75">
        <f t="shared" si="4"/>
        <v>55</v>
      </c>
      <c r="H40" s="87">
        <f t="shared" si="4"/>
        <v>65588.21</v>
      </c>
      <c r="I40" s="75">
        <f t="shared" si="4"/>
        <v>0</v>
      </c>
      <c r="J40" s="87">
        <f t="shared" si="4"/>
        <v>0</v>
      </c>
      <c r="K40" s="75">
        <f t="shared" si="4"/>
        <v>1210</v>
      </c>
      <c r="L40" s="87">
        <f t="shared" si="4"/>
        <v>1211136.8399999999</v>
      </c>
    </row>
    <row r="41" spans="1:12" ht="19.5" customHeight="1">
      <c r="A41" s="61">
        <v>36</v>
      </c>
      <c r="B41" s="64" t="s">
        <v>86</v>
      </c>
      <c r="C41" s="76">
        <v>84</v>
      </c>
      <c r="D41" s="88">
        <v>406335</v>
      </c>
      <c r="E41" s="77">
        <v>69</v>
      </c>
      <c r="F41" s="89">
        <v>396146.43</v>
      </c>
      <c r="G41" s="76">
        <v>8</v>
      </c>
      <c r="H41" s="88">
        <v>16299.41</v>
      </c>
      <c r="I41" s="78">
        <v>0</v>
      </c>
      <c r="J41" s="93">
        <v>0</v>
      </c>
      <c r="K41" s="77">
        <v>7</v>
      </c>
      <c r="L41" s="89">
        <v>17279.64</v>
      </c>
    </row>
    <row r="42" spans="1:12" ht="16.5" customHeight="1">
      <c r="A42" s="61">
        <v>37</v>
      </c>
      <c r="B42" s="65" t="s">
        <v>87</v>
      </c>
      <c r="C42" s="76">
        <v>72</v>
      </c>
      <c r="D42" s="88">
        <v>378572.1</v>
      </c>
      <c r="E42" s="77">
        <v>63</v>
      </c>
      <c r="F42" s="89">
        <v>384825.73</v>
      </c>
      <c r="G42" s="76">
        <v>8</v>
      </c>
      <c r="H42" s="88">
        <v>16299.41</v>
      </c>
      <c r="I42" s="78">
        <v>0</v>
      </c>
      <c r="J42" s="93">
        <v>0</v>
      </c>
      <c r="K42" s="77">
        <v>1</v>
      </c>
      <c r="L42" s="89">
        <v>5093.61</v>
      </c>
    </row>
    <row r="43" spans="1:12" ht="16.5" customHeight="1">
      <c r="A43" s="61">
        <v>38</v>
      </c>
      <c r="B43" s="65" t="s">
        <v>76</v>
      </c>
      <c r="C43" s="76">
        <v>12</v>
      </c>
      <c r="D43" s="88">
        <v>27762.9</v>
      </c>
      <c r="E43" s="77">
        <v>6</v>
      </c>
      <c r="F43" s="89">
        <v>11320.7</v>
      </c>
      <c r="G43" s="76">
        <v>0</v>
      </c>
      <c r="H43" s="88">
        <v>0</v>
      </c>
      <c r="I43" s="78">
        <v>0</v>
      </c>
      <c r="J43" s="93">
        <v>0</v>
      </c>
      <c r="K43" s="77">
        <v>6</v>
      </c>
      <c r="L43" s="89">
        <v>12186.03</v>
      </c>
    </row>
    <row r="44" spans="1:12" ht="21" customHeight="1">
      <c r="A44" s="61">
        <v>39</v>
      </c>
      <c r="B44" s="64" t="s">
        <v>88</v>
      </c>
      <c r="C44" s="76">
        <v>2971</v>
      </c>
      <c r="D44" s="88">
        <v>3135487.79999985</v>
      </c>
      <c r="E44" s="77">
        <v>1718</v>
      </c>
      <c r="F44" s="89">
        <v>2421549.84999993</v>
      </c>
      <c r="G44" s="76">
        <v>47</v>
      </c>
      <c r="H44" s="88">
        <v>49288.8</v>
      </c>
      <c r="I44" s="78">
        <v>0</v>
      </c>
      <c r="J44" s="93">
        <v>0</v>
      </c>
      <c r="K44" s="77">
        <v>1203</v>
      </c>
      <c r="L44" s="89">
        <v>1193857.2</v>
      </c>
    </row>
    <row r="45" spans="1:12" ht="30" customHeight="1">
      <c r="A45" s="61">
        <v>40</v>
      </c>
      <c r="B45" s="65" t="s">
        <v>89</v>
      </c>
      <c r="C45" s="76">
        <v>200</v>
      </c>
      <c r="D45" s="88">
        <v>488757</v>
      </c>
      <c r="E45" s="77">
        <v>196</v>
      </c>
      <c r="F45" s="89">
        <v>692683.4</v>
      </c>
      <c r="G45" s="76">
        <v>4</v>
      </c>
      <c r="H45" s="88">
        <v>8156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2771</v>
      </c>
      <c r="D46" s="88">
        <v>2646730.79999987</v>
      </c>
      <c r="E46" s="77">
        <v>1522</v>
      </c>
      <c r="F46" s="89">
        <v>1728866.44999996</v>
      </c>
      <c r="G46" s="76">
        <v>43</v>
      </c>
      <c r="H46" s="88">
        <v>41132.8</v>
      </c>
      <c r="I46" s="78">
        <v>0</v>
      </c>
      <c r="J46" s="93">
        <v>0</v>
      </c>
      <c r="K46" s="77">
        <v>1203</v>
      </c>
      <c r="L46" s="89">
        <v>1193857.2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11164.5</v>
      </c>
      <c r="E47" s="77">
        <v>3</v>
      </c>
      <c r="F47" s="89">
        <v>2748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16</v>
      </c>
      <c r="D49" s="88">
        <v>11164.5</v>
      </c>
      <c r="E49" s="77">
        <v>16</v>
      </c>
      <c r="F49" s="89">
        <v>11164.5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16</v>
      </c>
      <c r="D50" s="86">
        <f aca="true" t="shared" si="5" ref="D50:L50">SUM(D51:D54)</f>
        <v>640.08</v>
      </c>
      <c r="E50" s="74">
        <f t="shared" si="5"/>
        <v>16</v>
      </c>
      <c r="F50" s="86">
        <f t="shared" si="5"/>
        <v>732.75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11</v>
      </c>
      <c r="D51" s="87">
        <v>602.88</v>
      </c>
      <c r="E51" s="79">
        <v>11</v>
      </c>
      <c r="F51" s="90">
        <v>695.25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5</v>
      </c>
      <c r="D54" s="87">
        <v>37.2</v>
      </c>
      <c r="E54" s="79">
        <v>5</v>
      </c>
      <c r="F54" s="90">
        <v>37.5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3090</v>
      </c>
      <c r="D56" s="86">
        <f aca="true" t="shared" si="6" ref="D56:L56">SUM(D6,D28,D39,D50,D55)</f>
        <v>3564791.87999985</v>
      </c>
      <c r="E56" s="74">
        <f t="shared" si="6"/>
        <v>1822</v>
      </c>
      <c r="F56" s="86">
        <f t="shared" si="6"/>
        <v>2832341.52999993</v>
      </c>
      <c r="G56" s="74">
        <f t="shared" si="6"/>
        <v>55</v>
      </c>
      <c r="H56" s="86">
        <f t="shared" si="6"/>
        <v>65588.21</v>
      </c>
      <c r="I56" s="74">
        <f t="shared" si="6"/>
        <v>0</v>
      </c>
      <c r="J56" s="86">
        <f t="shared" si="6"/>
        <v>0</v>
      </c>
      <c r="K56" s="74">
        <f t="shared" si="6"/>
        <v>1210</v>
      </c>
      <c r="L56" s="86">
        <f t="shared" si="6"/>
        <v>1211136.8399999999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&amp;LDA9954B3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1210</v>
      </c>
      <c r="F4" s="84">
        <f>SUM(F5:F25)</f>
        <v>1211136.840000009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83</v>
      </c>
      <c r="F5" s="85">
        <v>92702.0399999999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64</v>
      </c>
      <c r="F11" s="85">
        <v>63513.6000000001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111</v>
      </c>
      <c r="F12" s="85">
        <v>110156.4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126</v>
      </c>
      <c r="F13" s="85">
        <v>125042.4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142</v>
      </c>
      <c r="F14" s="85">
        <v>140920.8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678</v>
      </c>
      <c r="F17" s="85">
        <v>672847.200000009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6</v>
      </c>
      <c r="F18" s="85">
        <v>5954.4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&amp;LDA9954B3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Лариса Володимирівна Кузьмич</cp:lastModifiedBy>
  <cp:lastPrinted>2018-03-15T06:41:01Z</cp:lastPrinted>
  <dcterms:created xsi:type="dcterms:W3CDTF">1996-10-08T23:32:33Z</dcterms:created>
  <dcterms:modified xsi:type="dcterms:W3CDTF">2022-04-05T10:29:26Z</dcterms:modified>
  <cp:category/>
  <cp:version/>
  <cp:contentType/>
  <cp:contentStatus/>
</cp:coreProperties>
</file>