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<sst xmlns="http://schemas.openxmlformats.org/spreadsheetml/2006/main" count="148" uniqueCount="126">
  <si>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</si>
  <si>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</si>
  <si>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</si>
  <si>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</si>
  <si>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</si>
  <si>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</si>
  <si>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</si>
  <si>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</si>
  <si>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</si>
  <si>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</si>
  <si>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</si>
  <si>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</si>
  <si>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</si>
  <si>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</si>
  <si>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</si>
  <si>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</si>
  <si>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</si>
  <si>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</si>
  <si>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</si>
  <si>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</si>
  <si>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</si>
  <si>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</si>
  <si>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</si>
  <si>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</si>
  <si>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</si>
  <si>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</si>
  <si>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</si>
  <si>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</si>
  <si>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</si>
  <si>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</si>
  <si>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</si>
  <si>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</si>
  <si>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</si>
  <si>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</si>
  <si>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</si>
  <si>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</si>
  <si>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</si>
  <si>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</si>
  <si>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</si>
  <si>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</si>
  <si>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</si>
  <si>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</si>
  <si>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</si>
  <si>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</si>
  <si>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</si>
  <si>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</si>
  <si>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</si>
  <si>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</si>
  <si>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</si>
  <si>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</si>
  <si>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</si>
  <si>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</si>
  <si>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</si>
  <si>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</si>
  <si>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</si>
  <si>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</si>
  <si>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</si>
  <si>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</si>
  <si>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</si>
  <si>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</si>
  <si>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</si>
  <si>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</si>
  <si>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</si>
  <si>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</si>
  <si>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</si>
  <si>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</si>
  <si>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</si>
  <si>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</si>
  <si>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</si>
  <si>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</si>
  <si>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</si>
  <si>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</si>
  <si>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</si>
  <si>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</si>
  <si>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</si>
  <si>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</si>
  <si>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</si>
  <si>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</si>
  <si>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</si>
  <si>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</si>
  <si>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</si>
  <si>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</si>
  <si>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</si>
  <si>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</si>
  <si>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</si>
  <si>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</si>
  <si>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</si>
  <si>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</si>
  <si>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</si>
  <si>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</si>
  <si>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</si>
  <si>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</si>
  <si>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</si>
  <si>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</si>
  <si>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</si>
  <si>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</si>
  <si>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</si>
  <si>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</si>
  <si>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</si>
  <si>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</si>
  <si>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</si>
  <si>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</si>
  <si>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</si>
  <si>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</si>
  <si>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</si>
  <si>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</si>
  <si>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</si>
  <si>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</si>
  <si>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</si>
  <si>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</si>
  <si>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</si>
  <si>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</si>
  <si>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</si>
  <si>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</si>
  <si>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</si>
  <si>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</si>
  <si>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</si>
  <si>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</si>
  <si>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Волинський окружний адміністративний суд</t>
  </si>
  <si>
    <t>43025, Волинська область, м. Луцьк, вул. Словацького, 3</t>
  </si>
  <si>
    <t>три квартали 2022 року</t>
  </si>
  <si>
    <t>О.А. Лозовський</t>
  </si>
  <si>
    <t>Л.В. Кузьмич</t>
  </si>
  <si>
    <t>(0332) 722 486</t>
  </si>
  <si>
    <t>imbox@adm.vl.court.gov.ua</t>
  </si>
  <si>
    <t>4 жовтня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</si>
</sst>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&amp;L749D0ABE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6454</v>
      </c>
      <c r="E1" s="70">
        <v>6454</v>
      </c>
      <c r="F1" s="70">
        <v>6454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6389</v>
      </c>
      <c r="D39" s="86">
        <f aca="true" t="shared" si="3" ref="D39:K39">SUM(D40,D47,D48,D49)</f>
        <v>8085860.92000041</v>
      </c>
      <c r="E39" s="74">
        <f t="shared" si="3"/>
        <v>4108</v>
      </c>
      <c r="F39" s="86">
        <f t="shared" si="3"/>
        <v>6985649.63000009</v>
      </c>
      <c r="G39" s="74">
        <f t="shared" si="3"/>
        <v>107</v>
      </c>
      <c r="H39" s="86">
        <f t="shared" si="3"/>
        <v>148182.72999999998</v>
      </c>
      <c r="I39" s="74">
        <f t="shared" si="3"/>
        <v>0</v>
      </c>
      <c r="J39" s="86">
        <f t="shared" si="3"/>
        <v>0</v>
      </c>
      <c r="K39" s="74">
        <f t="shared" si="3"/>
        <v>2167</v>
      </c>
      <c r="L39" s="86">
        <f>SUM(L40,L47,L48,L49)</f>
        <v>2160863.6399999103</v>
      </c>
    </row>
    <row r="40" spans="1:12" ht="21" customHeight="1">
      <c r="A40" s="61">
        <v>35</v>
      </c>
      <c r="B40" s="64" t="s">
        <v>85</v>
      </c>
      <c r="C40" s="75">
        <f>SUM(C41,C44)</f>
        <v>6311</v>
      </c>
      <c r="D40" s="87">
        <f>SUM(D41,D44)</f>
        <v>8021106.82000041</v>
      </c>
      <c r="E40" s="75">
        <f aca="true" t="shared" si="4" ref="E40:L40">SUM(E41,E44)</f>
        <v>4032</v>
      </c>
      <c r="F40" s="87">
        <f t="shared" si="4"/>
        <v>6929122.43000009</v>
      </c>
      <c r="G40" s="75">
        <f t="shared" si="4"/>
        <v>105</v>
      </c>
      <c r="H40" s="87">
        <f t="shared" si="4"/>
        <v>146076.43</v>
      </c>
      <c r="I40" s="75">
        <f t="shared" si="4"/>
        <v>0</v>
      </c>
      <c r="J40" s="87">
        <f t="shared" si="4"/>
        <v>0</v>
      </c>
      <c r="K40" s="75">
        <f t="shared" si="4"/>
        <v>2167</v>
      </c>
      <c r="L40" s="87">
        <f t="shared" si="4"/>
        <v>2160863.6399999103</v>
      </c>
    </row>
    <row r="41" spans="1:12" ht="19.5" customHeight="1">
      <c r="A41" s="61">
        <v>36</v>
      </c>
      <c r="B41" s="64" t="s">
        <v>86</v>
      </c>
      <c r="C41" s="76">
        <v>222</v>
      </c>
      <c r="D41" s="88">
        <v>1182478.42</v>
      </c>
      <c r="E41" s="77">
        <v>204</v>
      </c>
      <c r="F41" s="89">
        <v>1150436.59</v>
      </c>
      <c r="G41" s="76">
        <v>11</v>
      </c>
      <c r="H41" s="88">
        <v>20083.41</v>
      </c>
      <c r="I41" s="78">
        <v>0</v>
      </c>
      <c r="J41" s="93">
        <v>0</v>
      </c>
      <c r="K41" s="77">
        <v>7</v>
      </c>
      <c r="L41" s="89">
        <v>17279.64</v>
      </c>
    </row>
    <row r="42" spans="1:12" ht="16.5" customHeight="1">
      <c r="A42" s="61">
        <v>37</v>
      </c>
      <c r="B42" s="65" t="s">
        <v>87</v>
      </c>
      <c r="C42" s="76">
        <v>202</v>
      </c>
      <c r="D42" s="88">
        <v>1144341.41</v>
      </c>
      <c r="E42" s="77">
        <v>190</v>
      </c>
      <c r="F42" s="89">
        <v>1126176.57</v>
      </c>
      <c r="G42" s="76">
        <v>11</v>
      </c>
      <c r="H42" s="88">
        <v>20083.41</v>
      </c>
      <c r="I42" s="78">
        <v>0</v>
      </c>
      <c r="J42" s="93">
        <v>0</v>
      </c>
      <c r="K42" s="77">
        <v>1</v>
      </c>
      <c r="L42" s="89">
        <v>5093.61</v>
      </c>
    </row>
    <row r="43" spans="1:12" ht="16.5" customHeight="1">
      <c r="A43" s="61">
        <v>38</v>
      </c>
      <c r="B43" s="65" t="s">
        <v>76</v>
      </c>
      <c r="C43" s="76">
        <v>20</v>
      </c>
      <c r="D43" s="88">
        <v>38137.01</v>
      </c>
      <c r="E43" s="77">
        <v>14</v>
      </c>
      <c r="F43" s="89">
        <v>24260.02</v>
      </c>
      <c r="G43" s="76">
        <v>0</v>
      </c>
      <c r="H43" s="88">
        <v>0</v>
      </c>
      <c r="I43" s="78">
        <v>0</v>
      </c>
      <c r="J43" s="93">
        <v>0</v>
      </c>
      <c r="K43" s="77">
        <v>6</v>
      </c>
      <c r="L43" s="89">
        <v>12186.03</v>
      </c>
    </row>
    <row r="44" spans="1:12" ht="21" customHeight="1">
      <c r="A44" s="61">
        <v>39</v>
      </c>
      <c r="B44" s="64" t="s">
        <v>88</v>
      </c>
      <c r="C44" s="76">
        <v>6089</v>
      </c>
      <c r="D44" s="88">
        <v>6838628.40000041</v>
      </c>
      <c r="E44" s="77">
        <v>3828</v>
      </c>
      <c r="F44" s="89">
        <v>5778685.84000009</v>
      </c>
      <c r="G44" s="76">
        <v>94</v>
      </c>
      <c r="H44" s="88">
        <v>125993.02</v>
      </c>
      <c r="I44" s="78">
        <v>0</v>
      </c>
      <c r="J44" s="93">
        <v>0</v>
      </c>
      <c r="K44" s="77">
        <v>2160</v>
      </c>
      <c r="L44" s="89">
        <v>2143583.99999991</v>
      </c>
    </row>
    <row r="45" spans="1:12" ht="30" customHeight="1">
      <c r="A45" s="61">
        <v>40</v>
      </c>
      <c r="B45" s="65" t="s">
        <v>89</v>
      </c>
      <c r="C45" s="76">
        <v>587</v>
      </c>
      <c r="D45" s="88">
        <v>1548144</v>
      </c>
      <c r="E45" s="77">
        <v>573</v>
      </c>
      <c r="F45" s="89">
        <v>2231057.78</v>
      </c>
      <c r="G45" s="76">
        <v>12</v>
      </c>
      <c r="H45" s="88">
        <v>41373.62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5502</v>
      </c>
      <c r="D46" s="88">
        <v>5290484.40000012</v>
      </c>
      <c r="E46" s="77">
        <v>3255</v>
      </c>
      <c r="F46" s="89">
        <v>3547628.05999981</v>
      </c>
      <c r="G46" s="76">
        <v>82</v>
      </c>
      <c r="H46" s="88">
        <v>84619.3999999999</v>
      </c>
      <c r="I46" s="78">
        <v>0</v>
      </c>
      <c r="J46" s="93">
        <v>0</v>
      </c>
      <c r="K46" s="77">
        <v>2160</v>
      </c>
      <c r="L46" s="89">
        <v>2143583.99999991</v>
      </c>
    </row>
    <row r="47" spans="1:12" ht="45" customHeight="1">
      <c r="A47" s="61">
        <v>42</v>
      </c>
      <c r="B47" s="64" t="s">
        <v>90</v>
      </c>
      <c r="C47" s="76">
        <v>6</v>
      </c>
      <c r="D47" s="88">
        <v>12653.1</v>
      </c>
      <c r="E47" s="77">
        <v>5</v>
      </c>
      <c r="F47" s="89">
        <v>4110</v>
      </c>
      <c r="G47" s="76">
        <v>1</v>
      </c>
      <c r="H47" s="88">
        <v>1362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72</v>
      </c>
      <c r="D49" s="88">
        <v>52101.0000000001</v>
      </c>
      <c r="E49" s="77">
        <v>71</v>
      </c>
      <c r="F49" s="89">
        <v>52417.2000000001</v>
      </c>
      <c r="G49" s="76">
        <v>1</v>
      </c>
      <c r="H49" s="88">
        <v>744.3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60</v>
      </c>
      <c r="D50" s="86">
        <f aca="true" t="shared" si="5" ref="D50:L50">SUM(D51:D54)</f>
        <v>2374.3199999999997</v>
      </c>
      <c r="E50" s="74">
        <f t="shared" si="5"/>
        <v>60</v>
      </c>
      <c r="F50" s="86">
        <f t="shared" si="5"/>
        <v>2636.75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54</v>
      </c>
      <c r="D51" s="87">
        <v>2337.12</v>
      </c>
      <c r="E51" s="79">
        <v>54</v>
      </c>
      <c r="F51" s="90">
        <v>2592.25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6</v>
      </c>
      <c r="D54" s="87">
        <v>37.2</v>
      </c>
      <c r="E54" s="79">
        <v>6</v>
      </c>
      <c r="F54" s="90">
        <v>44.5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6449</v>
      </c>
      <c r="D56" s="86">
        <f aca="true" t="shared" si="6" ref="D56:L56">SUM(D6,D28,D39,D50,D55)</f>
        <v>8088235.24000041</v>
      </c>
      <c r="E56" s="74">
        <f t="shared" si="6"/>
        <v>4168</v>
      </c>
      <c r="F56" s="86">
        <f t="shared" si="6"/>
        <v>6988286.38000009</v>
      </c>
      <c r="G56" s="74">
        <f t="shared" si="6"/>
        <v>107</v>
      </c>
      <c r="H56" s="86">
        <f t="shared" si="6"/>
        <v>148182.72999999998</v>
      </c>
      <c r="I56" s="74">
        <f t="shared" si="6"/>
        <v>0</v>
      </c>
      <c r="J56" s="86">
        <f t="shared" si="6"/>
        <v>0</v>
      </c>
      <c r="K56" s="74">
        <f t="shared" si="6"/>
        <v>2167</v>
      </c>
      <c r="L56" s="86">
        <f t="shared" si="6"/>
        <v>2160863.6399999103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&amp;L749D0ABE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2167</v>
      </c>
      <c r="F4" s="84">
        <f>SUM(F5:F25)</f>
        <v>2160863.6400000155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181</v>
      </c>
      <c r="F5" s="85">
        <v>189957.239999999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180</v>
      </c>
      <c r="F11" s="85">
        <v>178631.999999999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193</v>
      </c>
      <c r="F12" s="85">
        <v>191533.199999999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310</v>
      </c>
      <c r="F13" s="85">
        <v>307644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222</v>
      </c>
      <c r="F14" s="85">
        <v>220312.799999999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5</v>
      </c>
      <c r="F16" s="85">
        <v>4962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1069</v>
      </c>
      <c r="F17" s="85">
        <v>1060875.60000002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6</v>
      </c>
      <c r="F18" s="85">
        <v>5954.4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1</v>
      </c>
      <c r="F21" s="85">
        <v>992.4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&amp;L749D0ABE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Лариса Володимирівна Кузьмич</cp:lastModifiedBy>
  <cp:lastPrinted>2018-03-15T06:41:01Z</cp:lastPrinted>
  <dcterms:created xsi:type="dcterms:W3CDTF">1996-10-08T23:32:33Z</dcterms:created>
  <dcterms:modified xsi:type="dcterms:W3CDTF">2022-10-04T08:16:48Z</dcterms:modified>
  <cp:category/>
  <cp:version/>
  <cp:contentType/>
  <cp:contentStatus/>
</cp:coreProperties>
</file>