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'!$A$1:$J$35</definedName>
    <definedName name="_xlnm.Print_Area" localSheetId="0">'Титульний лист '!$A$1:$H$42</definedName>
  </definedNames>
  <calcPr calcMode="manual" fullCalcOnLoad="1"/>
</workbook>
</file>

<file path=xl/sharedStrings.xml><?xml version="1.0" encoding="utf-8"?>
<sst xmlns="http://schemas.openxmlformats.org/spreadsheetml/2006/main" count="128" uniqueCount="114">
  <si>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</si>
  <si>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</si>
  <si>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</si>
  <si>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</si>
  <si>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</si>
  <si>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</si>
  <si>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</si>
  <si>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</si>
  <si>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</si>
  <si>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</si>
  <si>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</si>
  <si>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</si>
  <si>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</si>
  <si>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</si>
  <si>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</si>
  <si>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</si>
  <si>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</si>
  <si>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Перебувало в провадженні  справ і матералів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</si>
  <si>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</si>
  <si>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</si>
  <si>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</si>
  <si>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</si>
  <si>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</si>
  <si>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про перегляд судового рішення за нововиявленими обставинами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</si>
  <si>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</si>
  <si>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</si>
  <si>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</si>
  <si>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</si>
  <si>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</si>
  <si>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</si>
  <si>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</si>
  <si>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</si>
  <si>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</si>
  <si>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</si>
  <si>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</si>
  <si>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</si>
  <si>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</si>
  <si>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</si>
  <si>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</si>
  <si>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</si>
  <si>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</si>
  <si>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</si>
  <si>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</si>
  <si>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</si>
  <si>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</si>
  <si>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</si>
  <si>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</si>
  <si>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</si>
  <si>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</si>
  <si>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</si>
  <si>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</si>
  <si>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</si>
  <si>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</si>
  <si>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</si>
  <si>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</si>
  <si>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</si>
  <si>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</si>
  <si>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</si>
  <si>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</si>
  <si>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</si>
  <si>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</si>
  <si>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</si>
  <si>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</si>
  <si>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</si>
  <si>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</si>
  <si>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</si>
  <si>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</si>
  <si>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на суму, грн.</t>
  </si>
  <si>
    <t>усього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</si>
  <si>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</si>
  <si>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</si>
  <si>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</si>
  <si>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</si>
  <si>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</si>
  <si>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</si>
  <si>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</si>
  <si>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</si>
  <si>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</si>
  <si>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</si>
  <si>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</si>
  <si>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</si>
  <si>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</si>
  <si>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</si>
  <si>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</si>
  <si>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</si>
  <si>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</si>
  <si>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</si>
  <si>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</si>
  <si>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</si>
  <si>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</si>
  <si>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</si>
  <si>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</si>
  <si>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>3.1. Загальна тривалість розгляду справ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</si>
  <si>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</si>
  <si>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</si>
  <si>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</si>
  <si>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</si>
  <si>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</si>
  <si>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</si>
  <si>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</si>
  <si>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УСЬОГО  (сума рядків  8, 9)</t>
  </si>
  <si>
    <t>Керівник:</t>
  </si>
  <si>
    <t>у тому числі справи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</si>
  <si>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</si>
  <si>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</si>
  <si>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Волинський окружний адміністративний суд</t>
  </si>
  <si>
    <t>43025, Волинська область, м. Луцьк, вул. Словацького, 3</t>
  </si>
  <si>
    <t>2017 рік</t>
  </si>
  <si>
    <t>В.Д. Ковальчук</t>
  </si>
  <si>
    <t>В.В. Мазур</t>
  </si>
  <si>
    <t>(0332) 722 486</t>
  </si>
  <si>
    <t>(0332) 723 348</t>
  </si>
  <si>
    <t>inbox@adm.vl.court.gov.ua</t>
  </si>
  <si>
    <t>4 січня 2018 року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</si>
</sst>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i/>
      <sz val="10"/>
      <name val="Times New Roman"/>
      <family val="1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6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16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16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6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16" fillId="4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16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6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16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16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6" fillId="6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16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13" borderId="0" applyNumberFormat="0" applyBorder="0" applyAlignment="0" applyProtection="0"/>
    <xf numFmtId="0" fontId="39" fillId="13" borderId="0" applyNumberFormat="0" applyBorder="0" applyAlignment="0" applyProtection="0"/>
    <xf numFmtId="0" fontId="17" fillId="14" borderId="0" applyNumberFormat="0" applyBorder="0" applyAlignment="0" applyProtection="0"/>
    <xf numFmtId="0" fontId="39" fillId="14" borderId="0" applyNumberFormat="0" applyBorder="0" applyAlignment="0" applyProtection="0"/>
    <xf numFmtId="0" fontId="17" fillId="12" borderId="0" applyNumberFormat="0" applyBorder="0" applyAlignment="0" applyProtection="0"/>
    <xf numFmtId="0" fontId="39" fillId="12" borderId="0" applyNumberFormat="0" applyBorder="0" applyAlignment="0" applyProtection="0"/>
    <xf numFmtId="0" fontId="17" fillId="15" borderId="0" applyNumberFormat="0" applyBorder="0" applyAlignment="0" applyProtection="0"/>
    <xf numFmtId="0" fontId="39" fillId="22" borderId="0" applyNumberFormat="0" applyBorder="0" applyAlignment="0" applyProtection="0"/>
    <xf numFmtId="0" fontId="17" fillId="3" borderId="0" applyNumberFormat="0" applyBorder="0" applyAlignment="0" applyProtection="0"/>
    <xf numFmtId="0" fontId="39" fillId="3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18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28" borderId="0" applyNumberFormat="0" applyBorder="0" applyAlignment="0" applyProtection="0"/>
    <xf numFmtId="0" fontId="39" fillId="29" borderId="0" applyNumberFormat="0" applyBorder="0" applyAlignment="0" applyProtection="0"/>
    <xf numFmtId="0" fontId="17" fillId="30" borderId="0" applyNumberFormat="0" applyBorder="0" applyAlignment="0" applyProtection="0"/>
    <xf numFmtId="0" fontId="39" fillId="31" borderId="0" applyNumberFormat="0" applyBorder="0" applyAlignment="0" applyProtection="0"/>
    <xf numFmtId="0" fontId="17" fillId="32" borderId="0" applyNumberFormat="0" applyBorder="0" applyAlignment="0" applyProtection="0"/>
    <xf numFmtId="0" fontId="39" fillId="32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13" borderId="0" applyNumberFormat="0" applyBorder="0" applyAlignment="0" applyProtection="0"/>
    <xf numFmtId="0" fontId="39" fillId="33" borderId="0" applyNumberFormat="0" applyBorder="0" applyAlignment="0" applyProtection="0"/>
    <xf numFmtId="0" fontId="18" fillId="7" borderId="0" applyNumberFormat="0" applyBorder="0" applyAlignment="0" applyProtection="0"/>
    <xf numFmtId="0" fontId="40" fillId="7" borderId="0" applyNumberFormat="0" applyBorder="0" applyAlignment="0" applyProtection="0"/>
    <xf numFmtId="0" fontId="19" fillId="2" borderId="1" applyNumberFormat="0" applyAlignment="0" applyProtection="0"/>
    <xf numFmtId="0" fontId="41" fillId="2" borderId="1" applyNumberFormat="0" applyAlignment="0" applyProtection="0"/>
    <xf numFmtId="0" fontId="20" fillId="30" borderId="2" applyNumberFormat="0" applyAlignment="0" applyProtection="0"/>
    <xf numFmtId="0" fontId="42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3" fillId="0" borderId="7" applyNumberFormat="0" applyFill="0" applyAlignment="0" applyProtection="0"/>
    <xf numFmtId="0" fontId="28" fillId="14" borderId="0" applyNumberFormat="0" applyBorder="0" applyAlignment="0" applyProtection="0"/>
    <xf numFmtId="0" fontId="44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5" fillId="34" borderId="0" applyNumberFormat="0" applyBorder="0" applyAlignment="0" applyProtection="0"/>
    <xf numFmtId="0" fontId="65" fillId="35" borderId="0" applyNumberFormat="0" applyBorder="0" applyAlignment="0" applyProtection="0"/>
    <xf numFmtId="0" fontId="65" fillId="36" borderId="0" applyNumberFormat="0" applyBorder="0" applyAlignment="0" applyProtection="0"/>
    <xf numFmtId="0" fontId="65" fillId="37" borderId="0" applyNumberFormat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66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41" borderId="12" applyNumberFormat="0" applyAlignment="0" applyProtection="0"/>
    <xf numFmtId="0" fontId="68" fillId="41" borderId="1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1" fillId="0" borderId="15" applyNumberFormat="0" applyFill="0" applyAlignment="0" applyProtection="0"/>
    <xf numFmtId="0" fontId="71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2" fillId="0" borderId="16" applyNumberFormat="0" applyFill="0" applyAlignment="0" applyProtection="0"/>
    <xf numFmtId="0" fontId="73" fillId="42" borderId="17" applyNumberFormat="0" applyAlignment="0" applyProtection="0"/>
    <xf numFmtId="0" fontId="74" fillId="0" borderId="0" applyNumberFormat="0" applyFill="0" applyBorder="0" applyAlignment="0" applyProtection="0"/>
    <xf numFmtId="0" fontId="75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6" fillId="44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78" fillId="0" borderId="19" applyNumberFormat="0" applyFill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80" fillId="46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4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0" fontId="81" fillId="0" borderId="0" xfId="140" applyFont="1" applyAlignment="1">
      <alignment wrapText="1"/>
      <protection/>
    </xf>
    <xf numFmtId="0" fontId="81" fillId="0" borderId="0" xfId="140" applyFont="1" applyAlignment="1">
      <alignment horizontal="center" vertical="center" wrapText="1"/>
      <protection/>
    </xf>
    <xf numFmtId="0" fontId="81" fillId="0" borderId="0" xfId="0" applyNumberFormat="1" applyFont="1" applyAlignment="1">
      <alignment wrapText="1"/>
    </xf>
    <xf numFmtId="9" fontId="1" fillId="0" borderId="20" xfId="162" applyFont="1" applyFill="1" applyBorder="1" applyAlignment="1" applyProtection="1">
      <alignment horizontal="right" vertical="center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1" fillId="0" borderId="0" xfId="0" applyFont="1" applyAlignment="1">
      <alignment wrapText="1"/>
    </xf>
    <xf numFmtId="0" fontId="81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1" fillId="0" borderId="20" xfId="0" applyFont="1" applyFill="1" applyBorder="1" applyAlignment="1">
      <alignment vertical="center" wrapText="1"/>
    </xf>
    <xf numFmtId="0" fontId="15" fillId="0" borderId="20" xfId="0" applyFont="1" applyFill="1" applyBorder="1" applyAlignment="1">
      <alignment vertical="center" wrapText="1"/>
    </xf>
    <xf numFmtId="0" fontId="82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15" fillId="0" borderId="2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/>
    </xf>
    <xf numFmtId="0" fontId="34" fillId="0" borderId="0" xfId="0" applyNumberFormat="1" applyFont="1" applyAlignment="1">
      <alignment wrapText="1"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15" fillId="0" borderId="20" xfId="0" applyFont="1" applyFill="1" applyBorder="1" applyAlignment="1">
      <alignment horizontal="left" vertical="center" wrapText="1"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36" fillId="0" borderId="20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>
      <alignment horizontal="left" vertical="center" wrapText="1"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36" fillId="0" borderId="34" xfId="0" applyFont="1" applyFill="1" applyBorder="1" applyAlignment="1" applyProtection="1">
      <alignment vertical="center" wrapText="1"/>
      <protection/>
    </xf>
    <xf numFmtId="0" fontId="36" fillId="0" borderId="33" xfId="0" applyFont="1" applyFill="1" applyBorder="1" applyAlignment="1" applyProtection="1">
      <alignment vertical="center" wrapText="1"/>
      <protection/>
    </xf>
    <xf numFmtId="0" fontId="36" fillId="0" borderId="32" xfId="0" applyFont="1" applyFill="1" applyBorder="1" applyAlignment="1" applyProtection="1">
      <alignment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33" fillId="0" borderId="34" xfId="0" applyFont="1" applyFill="1" applyBorder="1" applyAlignment="1" applyProtection="1">
      <alignment horizontal="left"/>
      <protection/>
    </xf>
    <xf numFmtId="0" fontId="33" fillId="0" borderId="33" xfId="0" applyFont="1" applyFill="1" applyBorder="1" applyAlignment="1" applyProtection="1">
      <alignment horizontal="left"/>
      <protection/>
    </xf>
    <xf numFmtId="0" fontId="33" fillId="0" borderId="32" xfId="0" applyFont="1" applyFill="1" applyBorder="1" applyAlignment="1" applyProtection="1">
      <alignment horizontal="left"/>
      <protection/>
    </xf>
    <xf numFmtId="0" fontId="11" fillId="0" borderId="26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top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7" fillId="0" borderId="34" xfId="157" applyFont="1" applyFill="1" applyBorder="1" applyAlignment="1">
      <alignment horizontal="left" vertical="center" wrapText="1"/>
      <protection/>
    </xf>
    <xf numFmtId="0" fontId="37" fillId="0" borderId="32" xfId="157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16" fontId="7" fillId="0" borderId="20" xfId="0" applyNumberFormat="1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left" wrapText="1"/>
    </xf>
    <xf numFmtId="0" fontId="12" fillId="0" borderId="20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left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49" fontId="37" fillId="0" borderId="34" xfId="157" applyNumberFormat="1" applyFont="1" applyFill="1" applyBorder="1" applyAlignment="1">
      <alignment horizontal="left" vertical="center" wrapText="1"/>
      <protection/>
    </xf>
    <xf numFmtId="49" fontId="37" fillId="0" borderId="32" xfId="157" applyNumberFormat="1" applyFont="1" applyFill="1" applyBorder="1" applyAlignment="1">
      <alignment horizontal="left" vertical="center" wrapText="1"/>
      <protection/>
    </xf>
    <xf numFmtId="0" fontId="7" fillId="0" borderId="20" xfId="0" applyFont="1" applyBorder="1" applyAlignment="1">
      <alignment horizontal="left" vertical="center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" xfId="57"/>
    <cellStyle name="40% - Акцент2" xfId="58"/>
    <cellStyle name="40% - Акцент3" xfId="59"/>
    <cellStyle name="40% - Акцент4" xfId="60"/>
    <cellStyle name="40% - Акцент5" xfId="61"/>
    <cellStyle name="40% -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G14" sqref="G14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91" t="s">
        <v>71</v>
      </c>
      <c r="C3" s="91"/>
      <c r="D3" s="91"/>
      <c r="E3" s="91"/>
      <c r="F3" s="91"/>
      <c r="G3" s="91"/>
      <c r="H3" s="9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91"/>
      <c r="C5" s="91"/>
      <c r="D5" s="91"/>
      <c r="E5" s="91"/>
      <c r="F5" s="91"/>
      <c r="G5" s="91"/>
      <c r="H5" s="91"/>
    </row>
    <row r="6" spans="2:8" ht="18.75" customHeight="1">
      <c r="B6" s="3"/>
      <c r="C6" s="91" t="s">
        <v>107</v>
      </c>
      <c r="D6" s="91"/>
      <c r="E6" s="91"/>
      <c r="F6" s="91"/>
      <c r="G6" s="91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13" t="s">
        <v>8</v>
      </c>
      <c r="C12" s="114"/>
      <c r="D12" s="115"/>
      <c r="E12" s="6" t="s">
        <v>9</v>
      </c>
      <c r="F12" s="16"/>
      <c r="G12" s="2" t="s">
        <v>66</v>
      </c>
    </row>
    <row r="13" spans="1:7" ht="12.75" customHeight="1">
      <c r="A13" s="23"/>
      <c r="B13" s="7"/>
      <c r="C13" s="8"/>
      <c r="D13" s="23"/>
      <c r="E13" s="24"/>
      <c r="F13" s="16"/>
      <c r="G13" s="9" t="s">
        <v>73</v>
      </c>
    </row>
    <row r="14" spans="1:7" ht="63" customHeight="1">
      <c r="A14" s="23"/>
      <c r="B14" s="97" t="s">
        <v>91</v>
      </c>
      <c r="C14" s="98"/>
      <c r="D14" s="99"/>
      <c r="E14" s="40" t="s">
        <v>72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00" t="s">
        <v>11</v>
      </c>
      <c r="G15" s="101"/>
      <c r="H15" s="101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97"/>
      <c r="C17" s="98"/>
      <c r="D17" s="99"/>
      <c r="E17" s="13"/>
      <c r="F17" s="95" t="s">
        <v>99</v>
      </c>
      <c r="G17" s="96"/>
      <c r="H17" s="96"/>
    </row>
    <row r="18" spans="1:5" ht="12.75" customHeight="1">
      <c r="A18" s="23"/>
      <c r="B18" s="97"/>
      <c r="C18" s="98"/>
      <c r="D18" s="99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07" t="s">
        <v>13</v>
      </c>
      <c r="C32" s="108"/>
      <c r="D32" s="88" t="s">
        <v>105</v>
      </c>
      <c r="E32" s="88"/>
      <c r="F32" s="88"/>
      <c r="G32" s="88"/>
      <c r="H32" s="89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90" t="s">
        <v>106</v>
      </c>
      <c r="E34" s="88"/>
      <c r="F34" s="88"/>
      <c r="G34" s="88"/>
      <c r="H34" s="89"/>
      <c r="I34" s="17"/>
    </row>
    <row r="35" spans="1:9" ht="12.75" customHeight="1">
      <c r="A35" s="23"/>
      <c r="B35" s="16"/>
      <c r="C35" s="17"/>
      <c r="D35" s="102"/>
      <c r="E35" s="102"/>
      <c r="F35" s="102"/>
      <c r="G35" s="102"/>
      <c r="H35" s="103"/>
      <c r="I35" s="17"/>
    </row>
    <row r="36" spans="1:8" ht="12.75" customHeight="1">
      <c r="A36" s="23"/>
      <c r="B36" s="109"/>
      <c r="C36" s="110"/>
      <c r="D36" s="110"/>
      <c r="E36" s="110"/>
      <c r="F36" s="110"/>
      <c r="G36" s="110"/>
      <c r="H36" s="111"/>
    </row>
    <row r="37" spans="1:8" ht="12.75" customHeight="1">
      <c r="A37" s="23"/>
      <c r="B37" s="104" t="s">
        <v>15</v>
      </c>
      <c r="C37" s="105"/>
      <c r="D37" s="105"/>
      <c r="E37" s="105"/>
      <c r="F37" s="105"/>
      <c r="G37" s="105"/>
      <c r="H37" s="106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92"/>
      <c r="C39" s="93"/>
      <c r="D39" s="93"/>
      <c r="E39" s="93"/>
      <c r="F39" s="93"/>
      <c r="G39" s="93"/>
      <c r="H39" s="94"/>
      <c r="I39" s="17"/>
    </row>
    <row r="40" spans="1:9" ht="12.75" customHeight="1">
      <c r="A40" s="23"/>
      <c r="B40" s="104" t="s">
        <v>16</v>
      </c>
      <c r="C40" s="105"/>
      <c r="D40" s="105"/>
      <c r="E40" s="105"/>
      <c r="F40" s="105"/>
      <c r="G40" s="105"/>
      <c r="H40" s="106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  <mergeCell ref="D32:H32"/>
    <mergeCell ref="D34:H34"/>
    <mergeCell ref="C6:G6"/>
    <mergeCell ref="B39:H39"/>
    <mergeCell ref="F17:H17"/>
    <mergeCell ref="B18:D18"/>
    <mergeCell ref="F15:H15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&amp;L414277C3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35"/>
  <sheetViews>
    <sheetView workbookViewId="0" topLeftCell="A16">
      <selection activeCell="I22" sqref="I22"/>
    </sheetView>
  </sheetViews>
  <sheetFormatPr defaultColWidth="9.00390625" defaultRowHeight="12.75"/>
  <cols>
    <col min="1" max="1" width="5.625" style="63" customWidth="1"/>
    <col min="2" max="2" width="6.625" style="63" customWidth="1"/>
    <col min="3" max="3" width="44.875" style="63" customWidth="1"/>
    <col min="4" max="4" width="6.125" style="63" customWidth="1"/>
    <col min="5" max="5" width="10.00390625" style="63" customWidth="1"/>
    <col min="6" max="6" width="10.375" style="63" customWidth="1"/>
    <col min="7" max="7" width="9.625" style="63" customWidth="1"/>
    <col min="8" max="8" width="10.125" style="63" customWidth="1"/>
    <col min="9" max="9" width="10.25390625" style="63" customWidth="1"/>
    <col min="10" max="10" width="10.125" style="63" customWidth="1"/>
    <col min="11" max="16384" width="9.125" style="63" customWidth="1"/>
  </cols>
  <sheetData>
    <row r="1" spans="1:23" s="84" customFormat="1" ht="21.75" customHeight="1">
      <c r="A1" s="155" t="s">
        <v>19</v>
      </c>
      <c r="B1" s="155"/>
      <c r="C1" s="155"/>
      <c r="D1" s="155"/>
      <c r="E1" s="155"/>
      <c r="F1" s="155"/>
      <c r="G1" s="155"/>
      <c r="H1" s="155"/>
      <c r="I1" s="156"/>
      <c r="K1" s="58">
        <v>5</v>
      </c>
      <c r="L1" s="57">
        <v>57</v>
      </c>
      <c r="M1" s="57">
        <v>7</v>
      </c>
      <c r="N1" s="58">
        <v>7</v>
      </c>
      <c r="O1" s="58">
        <v>5</v>
      </c>
      <c r="P1" s="58">
        <v>57</v>
      </c>
      <c r="Q1" s="59">
        <v>949</v>
      </c>
      <c r="R1" s="59">
        <v>949</v>
      </c>
      <c r="S1" s="59">
        <v>8</v>
      </c>
      <c r="T1" s="59">
        <v>6</v>
      </c>
      <c r="U1" s="59">
        <v>0</v>
      </c>
      <c r="V1" s="59">
        <v>16</v>
      </c>
      <c r="W1" s="59">
        <v>16</v>
      </c>
    </row>
    <row r="2" spans="1:10" s="84" customFormat="1" ht="36.75" customHeight="1">
      <c r="A2" s="162" t="s">
        <v>3</v>
      </c>
      <c r="B2" s="162"/>
      <c r="C2" s="162"/>
      <c r="D2" s="160" t="s">
        <v>18</v>
      </c>
      <c r="E2" s="157" t="s">
        <v>17</v>
      </c>
      <c r="F2" s="158"/>
      <c r="G2" s="157" t="s">
        <v>62</v>
      </c>
      <c r="H2" s="166"/>
      <c r="I2" s="159" t="s">
        <v>20</v>
      </c>
      <c r="J2" s="159"/>
    </row>
    <row r="3" spans="1:10" s="84" customFormat="1" ht="62.25" customHeight="1">
      <c r="A3" s="162"/>
      <c r="B3" s="162"/>
      <c r="C3" s="162"/>
      <c r="D3" s="161"/>
      <c r="E3" s="29" t="s">
        <v>0</v>
      </c>
      <c r="F3" s="35" t="s">
        <v>5</v>
      </c>
      <c r="G3" s="29" t="s">
        <v>0</v>
      </c>
      <c r="H3" s="31" t="s">
        <v>28</v>
      </c>
      <c r="I3" s="29" t="s">
        <v>0</v>
      </c>
      <c r="J3" s="85" t="s">
        <v>47</v>
      </c>
    </row>
    <row r="4" spans="1:10" s="86" customFormat="1" ht="12.75" customHeight="1">
      <c r="A4" s="167" t="s">
        <v>1</v>
      </c>
      <c r="B4" s="167"/>
      <c r="C4" s="167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</row>
    <row r="5" spans="1:10" ht="18.75" customHeight="1">
      <c r="A5" s="163" t="s">
        <v>24</v>
      </c>
      <c r="B5" s="131" t="s">
        <v>21</v>
      </c>
      <c r="C5" s="131"/>
      <c r="D5" s="65">
        <v>1</v>
      </c>
      <c r="E5" s="56">
        <v>2103</v>
      </c>
      <c r="F5" s="56">
        <v>2035</v>
      </c>
      <c r="G5" s="56">
        <v>2029</v>
      </c>
      <c r="H5" s="56">
        <v>0</v>
      </c>
      <c r="I5" s="56">
        <v>74</v>
      </c>
      <c r="J5" s="56">
        <v>0</v>
      </c>
    </row>
    <row r="6" spans="1:10" ht="16.5" customHeight="1">
      <c r="A6" s="164"/>
      <c r="B6" s="80"/>
      <c r="C6" s="81" t="s">
        <v>102</v>
      </c>
      <c r="D6" s="65">
        <v>2</v>
      </c>
      <c r="E6" s="56">
        <v>2009</v>
      </c>
      <c r="F6" s="56">
        <v>1822</v>
      </c>
      <c r="G6" s="56">
        <v>1721</v>
      </c>
      <c r="H6" s="56">
        <v>1220</v>
      </c>
      <c r="I6" s="42">
        <v>288</v>
      </c>
      <c r="J6" s="42">
        <v>0</v>
      </c>
    </row>
    <row r="7" spans="1:10" ht="26.25" customHeight="1">
      <c r="A7" s="164"/>
      <c r="B7" s="131" t="s">
        <v>83</v>
      </c>
      <c r="C7" s="131"/>
      <c r="D7" s="65">
        <v>3</v>
      </c>
      <c r="E7" s="56">
        <v>1</v>
      </c>
      <c r="F7" s="56">
        <v>1</v>
      </c>
      <c r="G7" s="56">
        <v>1</v>
      </c>
      <c r="H7" s="42">
        <v>0</v>
      </c>
      <c r="I7" s="56">
        <v>0</v>
      </c>
      <c r="J7" s="56">
        <v>0</v>
      </c>
    </row>
    <row r="8" spans="1:10" ht="15.75" customHeight="1">
      <c r="A8" s="164"/>
      <c r="B8" s="133" t="s">
        <v>84</v>
      </c>
      <c r="C8" s="133"/>
      <c r="D8" s="65">
        <v>4</v>
      </c>
      <c r="E8" s="56">
        <v>1</v>
      </c>
      <c r="F8" s="42">
        <v>1</v>
      </c>
      <c r="G8" s="42">
        <v>1</v>
      </c>
      <c r="H8" s="56">
        <v>0</v>
      </c>
      <c r="I8" s="42">
        <v>0</v>
      </c>
      <c r="J8" s="42">
        <v>0</v>
      </c>
    </row>
    <row r="9" spans="1:10" ht="18" customHeight="1">
      <c r="A9" s="164"/>
      <c r="B9" s="134" t="s">
        <v>22</v>
      </c>
      <c r="C9" s="134"/>
      <c r="D9" s="65">
        <v>5</v>
      </c>
      <c r="E9" s="42">
        <v>328</v>
      </c>
      <c r="F9" s="56">
        <v>319</v>
      </c>
      <c r="G9" s="42">
        <v>282</v>
      </c>
      <c r="H9" s="42">
        <v>247</v>
      </c>
      <c r="I9" s="42">
        <v>46</v>
      </c>
      <c r="J9" s="42">
        <v>0</v>
      </c>
    </row>
    <row r="10" spans="1:12" ht="17.25" customHeight="1">
      <c r="A10" s="164"/>
      <c r="B10" s="133" t="s">
        <v>25</v>
      </c>
      <c r="C10" s="133"/>
      <c r="D10" s="65">
        <v>6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L10" s="84"/>
    </row>
    <row r="11" spans="1:12" ht="24" customHeight="1">
      <c r="A11" s="164"/>
      <c r="B11" s="131" t="s">
        <v>23</v>
      </c>
      <c r="C11" s="131"/>
      <c r="D11" s="65">
        <v>7</v>
      </c>
      <c r="E11" s="56">
        <v>7</v>
      </c>
      <c r="F11" s="42">
        <v>7</v>
      </c>
      <c r="G11" s="42">
        <v>7</v>
      </c>
      <c r="H11" s="56">
        <v>4</v>
      </c>
      <c r="I11" s="42">
        <v>0</v>
      </c>
      <c r="J11" s="42">
        <v>0</v>
      </c>
      <c r="L11" s="84"/>
    </row>
    <row r="12" spans="1:17" ht="19.5" customHeight="1">
      <c r="A12" s="165"/>
      <c r="B12" s="66" t="s">
        <v>26</v>
      </c>
      <c r="C12" s="41"/>
      <c r="D12" s="65">
        <v>8</v>
      </c>
      <c r="E12" s="42">
        <v>2709</v>
      </c>
      <c r="F12" s="42">
        <v>2499</v>
      </c>
      <c r="G12" s="42">
        <v>2301</v>
      </c>
      <c r="H12" s="42">
        <v>1471</v>
      </c>
      <c r="I12" s="42">
        <v>408</v>
      </c>
      <c r="J12" s="42">
        <f>SUM(J5:J11)</f>
        <v>0</v>
      </c>
      <c r="L12" s="84"/>
      <c r="M12" s="62"/>
      <c r="N12" s="62"/>
      <c r="O12" s="62"/>
      <c r="P12" s="62"/>
      <c r="Q12" s="62"/>
    </row>
    <row r="13" spans="1:12" ht="27.75" customHeight="1">
      <c r="A13" s="135" t="s">
        <v>74</v>
      </c>
      <c r="B13" s="135"/>
      <c r="C13" s="135"/>
      <c r="D13" s="65">
        <v>9</v>
      </c>
      <c r="E13" s="56">
        <v>0</v>
      </c>
      <c r="F13" s="42">
        <v>0</v>
      </c>
      <c r="G13" s="42">
        <v>0</v>
      </c>
      <c r="H13" s="56">
        <v>0</v>
      </c>
      <c r="I13" s="42">
        <v>0</v>
      </c>
      <c r="J13" s="42">
        <v>0</v>
      </c>
      <c r="L13" s="84"/>
    </row>
    <row r="14" spans="1:12" ht="16.5" customHeight="1">
      <c r="A14" s="136" t="s">
        <v>100</v>
      </c>
      <c r="B14" s="136"/>
      <c r="C14" s="136"/>
      <c r="D14" s="65">
        <v>10</v>
      </c>
      <c r="E14" s="56">
        <v>2709</v>
      </c>
      <c r="F14" s="42">
        <f>SUM(F12,F13)</f>
        <v>2499</v>
      </c>
      <c r="G14" s="42">
        <f>SUM(G12,G13)</f>
        <v>2301</v>
      </c>
      <c r="H14" s="42">
        <f>SUM(H12,H13)</f>
        <v>1471</v>
      </c>
      <c r="I14" s="42">
        <f>SUM(I12,I13)</f>
        <v>408</v>
      </c>
      <c r="J14" s="42">
        <f>SUM(J12,J13)</f>
        <v>0</v>
      </c>
      <c r="L14" s="84"/>
    </row>
    <row r="16" spans="1:10" ht="18" customHeight="1">
      <c r="A16" s="67" t="s">
        <v>75</v>
      </c>
      <c r="B16" s="67"/>
      <c r="C16" s="67"/>
      <c r="D16" s="67"/>
      <c r="E16" s="68"/>
      <c r="F16" s="82">
        <v>38</v>
      </c>
      <c r="G16" s="82">
        <v>7</v>
      </c>
      <c r="H16" s="82">
        <v>7</v>
      </c>
      <c r="I16" s="87" t="s">
        <v>104</v>
      </c>
      <c r="J16" s="87"/>
    </row>
    <row r="17" spans="1:8" ht="27.75" customHeight="1">
      <c r="A17" s="124" t="s">
        <v>3</v>
      </c>
      <c r="B17" s="124"/>
      <c r="C17" s="124"/>
      <c r="D17" s="124"/>
      <c r="E17" s="124"/>
      <c r="F17" s="124"/>
      <c r="G17" s="69" t="s">
        <v>27</v>
      </c>
      <c r="H17" s="64" t="s">
        <v>4</v>
      </c>
    </row>
    <row r="18" spans="1:8" ht="15.75">
      <c r="A18" s="123" t="s">
        <v>90</v>
      </c>
      <c r="B18" s="123"/>
      <c r="C18" s="116" t="s">
        <v>49</v>
      </c>
      <c r="D18" s="116"/>
      <c r="E18" s="116"/>
      <c r="F18" s="116"/>
      <c r="G18" s="38">
        <v>1</v>
      </c>
      <c r="H18" s="42">
        <v>2</v>
      </c>
    </row>
    <row r="19" spans="1:8" ht="15.75">
      <c r="A19" s="123"/>
      <c r="B19" s="123"/>
      <c r="C19" s="117" t="s">
        <v>50</v>
      </c>
      <c r="D19" s="118"/>
      <c r="E19" s="118"/>
      <c r="F19" s="119"/>
      <c r="G19" s="39">
        <v>2</v>
      </c>
      <c r="H19" s="42">
        <v>707</v>
      </c>
    </row>
    <row r="20" spans="1:8" ht="15.75">
      <c r="A20" s="123"/>
      <c r="B20" s="123"/>
      <c r="C20" s="117" t="s">
        <v>51</v>
      </c>
      <c r="D20" s="118"/>
      <c r="E20" s="118"/>
      <c r="F20" s="119"/>
      <c r="G20" s="38">
        <v>3</v>
      </c>
      <c r="H20" s="42">
        <v>12</v>
      </c>
    </row>
    <row r="21" spans="1:9" ht="15.75" customHeight="1">
      <c r="A21" s="124" t="s">
        <v>48</v>
      </c>
      <c r="B21" s="124"/>
      <c r="C21" s="125" t="s">
        <v>42</v>
      </c>
      <c r="D21" s="126"/>
      <c r="E21" s="126"/>
      <c r="F21" s="127"/>
      <c r="G21" s="39">
        <v>4</v>
      </c>
      <c r="H21" s="56">
        <v>824</v>
      </c>
      <c r="I21" s="82">
        <v>0</v>
      </c>
    </row>
    <row r="22" spans="1:9" ht="16.5" customHeight="1">
      <c r="A22" s="124"/>
      <c r="B22" s="124"/>
      <c r="C22" s="125" t="s">
        <v>43</v>
      </c>
      <c r="D22" s="126"/>
      <c r="E22" s="126"/>
      <c r="F22" s="127"/>
      <c r="G22" s="38">
        <v>5</v>
      </c>
      <c r="H22" s="56">
        <v>1885</v>
      </c>
      <c r="I22" s="82">
        <v>0</v>
      </c>
    </row>
    <row r="23" spans="1:8" ht="15.75">
      <c r="A23" s="124"/>
      <c r="B23" s="124"/>
      <c r="C23" s="117" t="s">
        <v>70</v>
      </c>
      <c r="D23" s="118"/>
      <c r="E23" s="118"/>
      <c r="F23" s="119"/>
      <c r="G23" s="39">
        <v>6</v>
      </c>
      <c r="H23" s="42">
        <v>1433</v>
      </c>
    </row>
    <row r="24" spans="1:8" ht="19.5" customHeight="1">
      <c r="A24" s="124" t="s">
        <v>63</v>
      </c>
      <c r="B24" s="124"/>
      <c r="C24" s="128" t="s">
        <v>64</v>
      </c>
      <c r="D24" s="129"/>
      <c r="E24" s="129"/>
      <c r="F24" s="130"/>
      <c r="G24" s="38">
        <v>7</v>
      </c>
      <c r="H24" s="42">
        <v>199680870</v>
      </c>
    </row>
    <row r="25" spans="1:8" ht="18.75" customHeight="1">
      <c r="A25" s="124"/>
      <c r="B25" s="124"/>
      <c r="C25" s="128" t="s">
        <v>65</v>
      </c>
      <c r="D25" s="129"/>
      <c r="E25" s="129"/>
      <c r="F25" s="130"/>
      <c r="G25" s="39">
        <v>8</v>
      </c>
      <c r="H25" s="42">
        <v>192023468</v>
      </c>
    </row>
    <row r="26" spans="1:8" ht="18.75" customHeight="1">
      <c r="A26" s="120" t="s">
        <v>85</v>
      </c>
      <c r="B26" s="121"/>
      <c r="C26" s="121"/>
      <c r="D26" s="121"/>
      <c r="E26" s="121"/>
      <c r="F26" s="122"/>
      <c r="G26" s="38">
        <v>9</v>
      </c>
      <c r="H26" s="56">
        <v>0</v>
      </c>
    </row>
    <row r="27" spans="1:8" ht="19.5" customHeight="1">
      <c r="A27" s="120" t="s">
        <v>86</v>
      </c>
      <c r="B27" s="121"/>
      <c r="C27" s="121"/>
      <c r="D27" s="121"/>
      <c r="E27" s="121"/>
      <c r="F27" s="122"/>
      <c r="G27" s="39">
        <v>10</v>
      </c>
      <c r="H27" s="56">
        <v>1</v>
      </c>
    </row>
    <row r="28" spans="1:8" ht="18.75" customHeight="1">
      <c r="A28" s="140" t="s">
        <v>87</v>
      </c>
      <c r="B28" s="141"/>
      <c r="C28" s="141"/>
      <c r="D28" s="141"/>
      <c r="E28" s="141"/>
      <c r="F28" s="142"/>
      <c r="G28" s="38">
        <v>11</v>
      </c>
      <c r="H28" s="56">
        <v>688</v>
      </c>
    </row>
    <row r="29" spans="1:8" ht="30.75" customHeight="1">
      <c r="A29" s="140" t="s">
        <v>103</v>
      </c>
      <c r="B29" s="141"/>
      <c r="C29" s="141"/>
      <c r="D29" s="141"/>
      <c r="E29" s="141"/>
      <c r="F29" s="142"/>
      <c r="G29" s="39">
        <v>12</v>
      </c>
      <c r="H29" s="56">
        <v>57</v>
      </c>
    </row>
    <row r="30" spans="1:8" ht="18" customHeight="1">
      <c r="A30" s="143" t="s">
        <v>88</v>
      </c>
      <c r="B30" s="144"/>
      <c r="C30" s="144"/>
      <c r="D30" s="144"/>
      <c r="E30" s="144"/>
      <c r="F30" s="145"/>
      <c r="G30" s="38">
        <v>13</v>
      </c>
      <c r="H30" s="42">
        <v>861</v>
      </c>
    </row>
    <row r="31" spans="1:8" ht="15.75" customHeight="1">
      <c r="A31" s="132" t="s">
        <v>67</v>
      </c>
      <c r="B31" s="132"/>
      <c r="C31" s="152" t="s">
        <v>68</v>
      </c>
      <c r="D31" s="153"/>
      <c r="E31" s="153"/>
      <c r="F31" s="154"/>
      <c r="G31" s="39">
        <v>14</v>
      </c>
      <c r="H31" s="42">
        <v>107852182</v>
      </c>
    </row>
    <row r="32" spans="1:8" ht="15.75" customHeight="1">
      <c r="A32" s="132"/>
      <c r="B32" s="132"/>
      <c r="C32" s="149" t="s">
        <v>69</v>
      </c>
      <c r="D32" s="150"/>
      <c r="E32" s="150"/>
      <c r="F32" s="151"/>
      <c r="G32" s="38">
        <v>15</v>
      </c>
      <c r="H32" s="42">
        <v>12343818</v>
      </c>
    </row>
    <row r="33" spans="1:8" ht="15.75" customHeight="1">
      <c r="A33" s="125" t="s">
        <v>29</v>
      </c>
      <c r="B33" s="126"/>
      <c r="C33" s="126"/>
      <c r="D33" s="126"/>
      <c r="E33" s="126"/>
      <c r="F33" s="127"/>
      <c r="G33" s="38"/>
      <c r="H33" s="42"/>
    </row>
    <row r="34" spans="1:8" ht="15.75">
      <c r="A34" s="146" t="s">
        <v>30</v>
      </c>
      <c r="B34" s="147"/>
      <c r="C34" s="147"/>
      <c r="D34" s="147"/>
      <c r="E34" s="147"/>
      <c r="F34" s="148"/>
      <c r="G34" s="39">
        <v>16</v>
      </c>
      <c r="H34" s="42">
        <v>15</v>
      </c>
    </row>
    <row r="35" spans="1:8" ht="15.75" customHeight="1">
      <c r="A35" s="137" t="s">
        <v>31</v>
      </c>
      <c r="B35" s="138"/>
      <c r="C35" s="138"/>
      <c r="D35" s="138"/>
      <c r="E35" s="138"/>
      <c r="F35" s="139"/>
      <c r="G35" s="38">
        <v>17</v>
      </c>
      <c r="H35" s="56">
        <v>14</v>
      </c>
    </row>
  </sheetData>
  <sheetProtection/>
  <mergeCells count="39">
    <mergeCell ref="B5:C5"/>
    <mergeCell ref="A1:I1"/>
    <mergeCell ref="E2:F2"/>
    <mergeCell ref="I2:J2"/>
    <mergeCell ref="D2:D3"/>
    <mergeCell ref="A2:C3"/>
    <mergeCell ref="A5:A12"/>
    <mergeCell ref="B10:C10"/>
    <mergeCell ref="G2:H2"/>
    <mergeCell ref="A4:C4"/>
    <mergeCell ref="A35:F35"/>
    <mergeCell ref="A28:F28"/>
    <mergeCell ref="A30:F30"/>
    <mergeCell ref="A33:F33"/>
    <mergeCell ref="A34:F34"/>
    <mergeCell ref="A26:F26"/>
    <mergeCell ref="C32:F32"/>
    <mergeCell ref="C31:F31"/>
    <mergeCell ref="A29:F29"/>
    <mergeCell ref="B7:C7"/>
    <mergeCell ref="A31:B32"/>
    <mergeCell ref="B8:C8"/>
    <mergeCell ref="C21:F21"/>
    <mergeCell ref="B11:C11"/>
    <mergeCell ref="B9:C9"/>
    <mergeCell ref="C20:F20"/>
    <mergeCell ref="A17:F17"/>
    <mergeCell ref="A13:C13"/>
    <mergeCell ref="A14:C14"/>
    <mergeCell ref="C18:F18"/>
    <mergeCell ref="C19:F19"/>
    <mergeCell ref="A27:F27"/>
    <mergeCell ref="A18:B20"/>
    <mergeCell ref="A21:B23"/>
    <mergeCell ref="A24:B25"/>
    <mergeCell ref="C22:F22"/>
    <mergeCell ref="C23:F23"/>
    <mergeCell ref="C24:F24"/>
    <mergeCell ref="C25:F25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80" r:id="rId1"/>
  <headerFooter alignWithMargins="0">
    <oddFooter>&amp;L414277C3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PageLayoutView="0" workbookViewId="0" topLeftCell="A16">
      <selection activeCell="L11" sqref="L11"/>
    </sheetView>
  </sheetViews>
  <sheetFormatPr defaultColWidth="9.00390625" defaultRowHeight="12.75"/>
  <cols>
    <col min="1" max="1" width="8.875" style="71" customWidth="1"/>
    <col min="2" max="2" width="12.125" style="71" customWidth="1"/>
    <col min="3" max="3" width="42.125" style="71" customWidth="1"/>
    <col min="4" max="4" width="13.00390625" style="71" customWidth="1"/>
    <col min="5" max="5" width="8.125" style="71" customWidth="1"/>
    <col min="6" max="6" width="12.125" style="71" customWidth="1"/>
    <col min="7" max="16384" width="9.125" style="71" customWidth="1"/>
  </cols>
  <sheetData>
    <row r="1" spans="1:9" ht="16.5" customHeight="1">
      <c r="A1" s="174" t="s">
        <v>77</v>
      </c>
      <c r="B1" s="174"/>
      <c r="C1" s="174"/>
      <c r="D1" s="67"/>
      <c r="E1" s="70"/>
      <c r="G1" s="72">
        <v>35910</v>
      </c>
      <c r="H1" s="72">
        <v>35910</v>
      </c>
      <c r="I1" s="73">
        <v>1727</v>
      </c>
    </row>
    <row r="2" spans="1:6" ht="22.5" customHeight="1">
      <c r="A2" s="124" t="s">
        <v>3</v>
      </c>
      <c r="B2" s="124"/>
      <c r="C2" s="124"/>
      <c r="D2" s="124"/>
      <c r="E2" s="64" t="s">
        <v>27</v>
      </c>
      <c r="F2" s="64" t="s">
        <v>4</v>
      </c>
    </row>
    <row r="3" spans="1:6" ht="27" customHeight="1">
      <c r="A3" s="194" t="s">
        <v>32</v>
      </c>
      <c r="B3" s="194"/>
      <c r="C3" s="194"/>
      <c r="D3" s="194"/>
      <c r="E3" s="83">
        <v>1</v>
      </c>
      <c r="F3" s="56">
        <v>26</v>
      </c>
    </row>
    <row r="4" spans="1:6" ht="15.75" customHeight="1">
      <c r="A4" s="183" t="s">
        <v>45</v>
      </c>
      <c r="B4" s="185" t="s">
        <v>33</v>
      </c>
      <c r="C4" s="185"/>
      <c r="D4" s="185"/>
      <c r="E4" s="83">
        <v>2</v>
      </c>
      <c r="F4" s="56">
        <v>22</v>
      </c>
    </row>
    <row r="5" spans="1:6" ht="12.75" customHeight="1">
      <c r="A5" s="183"/>
      <c r="B5" s="184" t="s">
        <v>34</v>
      </c>
      <c r="C5" s="131" t="s">
        <v>35</v>
      </c>
      <c r="D5" s="131"/>
      <c r="E5" s="83">
        <v>3</v>
      </c>
      <c r="F5" s="56">
        <v>0</v>
      </c>
    </row>
    <row r="6" spans="1:6" ht="12.75" customHeight="1">
      <c r="A6" s="183"/>
      <c r="B6" s="184"/>
      <c r="C6" s="131" t="s">
        <v>36</v>
      </c>
      <c r="D6" s="131"/>
      <c r="E6" s="83">
        <v>4</v>
      </c>
      <c r="F6" s="56">
        <v>22</v>
      </c>
    </row>
    <row r="7" spans="1:6" ht="15" customHeight="1">
      <c r="A7" s="183"/>
      <c r="B7" s="131" t="s">
        <v>37</v>
      </c>
      <c r="C7" s="131"/>
      <c r="D7" s="131"/>
      <c r="E7" s="83">
        <v>5</v>
      </c>
      <c r="F7" s="56">
        <v>0</v>
      </c>
    </row>
    <row r="8" spans="1:6" ht="17.25" customHeight="1">
      <c r="A8" s="183"/>
      <c r="B8" s="131" t="s">
        <v>38</v>
      </c>
      <c r="C8" s="131"/>
      <c r="D8" s="131"/>
      <c r="E8" s="83">
        <v>6</v>
      </c>
      <c r="F8" s="56">
        <v>0</v>
      </c>
    </row>
    <row r="9" spans="1:6" ht="15.75" customHeight="1">
      <c r="A9" s="183" t="s">
        <v>46</v>
      </c>
      <c r="B9" s="131" t="s">
        <v>39</v>
      </c>
      <c r="C9" s="131"/>
      <c r="D9" s="131"/>
      <c r="E9" s="83">
        <v>7</v>
      </c>
      <c r="F9" s="56">
        <v>0</v>
      </c>
    </row>
    <row r="10" spans="1:6" ht="13.5" customHeight="1">
      <c r="A10" s="183"/>
      <c r="B10" s="131" t="s">
        <v>40</v>
      </c>
      <c r="C10" s="131"/>
      <c r="D10" s="131"/>
      <c r="E10" s="83">
        <v>8</v>
      </c>
      <c r="F10" s="56">
        <v>0</v>
      </c>
    </row>
    <row r="11" spans="1:6" ht="15.75" customHeight="1">
      <c r="A11" s="183"/>
      <c r="B11" s="131" t="s">
        <v>41</v>
      </c>
      <c r="C11" s="131"/>
      <c r="D11" s="131"/>
      <c r="E11" s="83">
        <v>9</v>
      </c>
      <c r="F11" s="56">
        <v>0</v>
      </c>
    </row>
    <row r="12" spans="1:8" ht="19.5" customHeight="1">
      <c r="A12" s="175" t="s">
        <v>89</v>
      </c>
      <c r="B12" s="175"/>
      <c r="C12" s="175"/>
      <c r="D12" s="175"/>
      <c r="E12" s="83">
        <v>10</v>
      </c>
      <c r="F12" s="56">
        <v>1</v>
      </c>
      <c r="G12" s="33"/>
      <c r="H12" s="33"/>
    </row>
    <row r="13" spans="1:8" ht="16.5" customHeight="1">
      <c r="A13" s="181" t="s">
        <v>78</v>
      </c>
      <c r="B13" s="176" t="s">
        <v>79</v>
      </c>
      <c r="C13" s="176"/>
      <c r="D13" s="176"/>
      <c r="E13" s="83">
        <v>11</v>
      </c>
      <c r="F13" s="42">
        <v>0</v>
      </c>
      <c r="G13" s="33"/>
      <c r="H13" s="33"/>
    </row>
    <row r="14" spans="1:8" ht="16.5" customHeight="1">
      <c r="A14" s="181"/>
      <c r="B14" s="176" t="s">
        <v>80</v>
      </c>
      <c r="C14" s="176"/>
      <c r="D14" s="176"/>
      <c r="E14" s="83">
        <v>12</v>
      </c>
      <c r="F14" s="42">
        <v>0</v>
      </c>
      <c r="G14" s="33"/>
      <c r="H14" s="33"/>
    </row>
    <row r="15" spans="1:8" ht="16.5" customHeight="1">
      <c r="A15" s="181"/>
      <c r="B15" s="176" t="s">
        <v>81</v>
      </c>
      <c r="C15" s="176"/>
      <c r="D15" s="176"/>
      <c r="E15" s="83">
        <v>13</v>
      </c>
      <c r="F15" s="42">
        <v>0</v>
      </c>
      <c r="G15" s="33"/>
      <c r="H15" s="33"/>
    </row>
    <row r="16" spans="1:8" ht="16.5" customHeight="1">
      <c r="A16" s="181"/>
      <c r="B16" s="176" t="s">
        <v>82</v>
      </c>
      <c r="C16" s="176"/>
      <c r="D16" s="176"/>
      <c r="E16" s="83">
        <v>14</v>
      </c>
      <c r="F16" s="42">
        <v>1</v>
      </c>
      <c r="G16" s="33"/>
      <c r="H16" s="33"/>
    </row>
    <row r="18" spans="1:6" ht="15.75">
      <c r="A18" s="180" t="s">
        <v>92</v>
      </c>
      <c r="B18" s="180"/>
      <c r="C18" s="180"/>
      <c r="D18" s="180"/>
      <c r="E18" s="180"/>
      <c r="F18" s="180"/>
    </row>
    <row r="19" spans="1:6" ht="12.75">
      <c r="A19" s="177" t="s">
        <v>3</v>
      </c>
      <c r="B19" s="178"/>
      <c r="C19" s="178"/>
      <c r="D19" s="179"/>
      <c r="E19" s="64" t="s">
        <v>27</v>
      </c>
      <c r="F19" s="64" t="s">
        <v>4</v>
      </c>
    </row>
    <row r="20" spans="1:6" ht="15" customHeight="1">
      <c r="A20" s="186" t="s">
        <v>93</v>
      </c>
      <c r="B20" s="187"/>
      <c r="C20" s="192" t="s">
        <v>94</v>
      </c>
      <c r="D20" s="193"/>
      <c r="E20" s="1">
        <v>1</v>
      </c>
      <c r="F20" s="61">
        <v>2206</v>
      </c>
    </row>
    <row r="21" spans="1:6" ht="15" customHeight="1">
      <c r="A21" s="188"/>
      <c r="B21" s="189"/>
      <c r="C21" s="192" t="s">
        <v>95</v>
      </c>
      <c r="D21" s="193"/>
      <c r="E21" s="1">
        <v>2</v>
      </c>
      <c r="F21" s="61">
        <v>87</v>
      </c>
    </row>
    <row r="22" spans="1:6" ht="15" customHeight="1">
      <c r="A22" s="188"/>
      <c r="B22" s="189"/>
      <c r="C22" s="192" t="s">
        <v>96</v>
      </c>
      <c r="D22" s="193"/>
      <c r="E22" s="1">
        <v>3</v>
      </c>
      <c r="F22" s="61">
        <v>7</v>
      </c>
    </row>
    <row r="23" spans="1:6" ht="15" customHeight="1">
      <c r="A23" s="188"/>
      <c r="B23" s="189"/>
      <c r="C23" s="192" t="s">
        <v>97</v>
      </c>
      <c r="D23" s="193"/>
      <c r="E23" s="1">
        <v>4</v>
      </c>
      <c r="F23" s="61">
        <v>1</v>
      </c>
    </row>
    <row r="24" spans="1:6" ht="15" customHeight="1">
      <c r="A24" s="190"/>
      <c r="B24" s="191"/>
      <c r="C24" s="172" t="s">
        <v>98</v>
      </c>
      <c r="D24" s="173"/>
      <c r="E24" s="1">
        <v>5</v>
      </c>
      <c r="F24" s="61">
        <v>0</v>
      </c>
    </row>
    <row r="26" spans="1:3" ht="15">
      <c r="A26" s="32" t="s">
        <v>76</v>
      </c>
      <c r="B26" s="74"/>
      <c r="C26" s="74"/>
    </row>
    <row r="27" spans="1:6" ht="25.5" customHeight="1">
      <c r="A27" s="177" t="s">
        <v>3</v>
      </c>
      <c r="B27" s="178"/>
      <c r="C27" s="178"/>
      <c r="D27" s="179"/>
      <c r="E27" s="64" t="s">
        <v>27</v>
      </c>
      <c r="F27" s="64" t="s">
        <v>4</v>
      </c>
    </row>
    <row r="28" spans="1:6" ht="20.25" customHeight="1">
      <c r="A28" s="128" t="s">
        <v>52</v>
      </c>
      <c r="B28" s="129"/>
      <c r="C28" s="129"/>
      <c r="D28" s="130"/>
      <c r="E28" s="1">
        <v>1</v>
      </c>
      <c r="F28" s="60">
        <f>IF('розділ 1, 2 '!I14&lt;&gt;0,('розділ 1, 2 '!J14/'розділ 1, 2 '!I14),0)</f>
        <v>0</v>
      </c>
    </row>
    <row r="29" spans="1:6" ht="20.25" customHeight="1">
      <c r="A29" s="128" t="s">
        <v>53</v>
      </c>
      <c r="B29" s="129"/>
      <c r="C29" s="129"/>
      <c r="D29" s="130"/>
      <c r="E29" s="1">
        <v>2</v>
      </c>
      <c r="F29" s="60">
        <f>IF('розділ 1, 2 '!F14&lt;&gt;0,('розділ 1, 2 '!G14/'розділ 1, 2 '!F14),0)</f>
        <v>0.9207683073229291</v>
      </c>
    </row>
    <row r="30" spans="1:6" ht="20.25" customHeight="1">
      <c r="A30" s="128" t="s">
        <v>54</v>
      </c>
      <c r="B30" s="129"/>
      <c r="C30" s="129"/>
      <c r="D30" s="130"/>
      <c r="E30" s="1">
        <v>3</v>
      </c>
      <c r="F30" s="42">
        <f>IF('розділ 1, 2 '!H35&lt;&gt;0,'розділ 1, 2 '!G14/'розділ 1, 2 '!H35,0)</f>
        <v>164.35714285714286</v>
      </c>
    </row>
    <row r="31" spans="1:6" ht="24" customHeight="1">
      <c r="A31" s="128" t="s">
        <v>61</v>
      </c>
      <c r="B31" s="129"/>
      <c r="C31" s="129"/>
      <c r="D31" s="130"/>
      <c r="E31" s="1">
        <v>4</v>
      </c>
      <c r="F31" s="42">
        <f>IF('розділ 1, 2 '!H35&lt;&gt;0,'розділ 1, 2 '!E14/'розділ 1, 2 '!H35,0)</f>
        <v>193.5</v>
      </c>
    </row>
    <row r="32" spans="1:6" ht="20.25" customHeight="1">
      <c r="A32" s="128" t="s">
        <v>44</v>
      </c>
      <c r="B32" s="129"/>
      <c r="C32" s="129"/>
      <c r="D32" s="130"/>
      <c r="E32" s="1">
        <v>5</v>
      </c>
      <c r="F32" s="42">
        <f>IF(I1&lt;&gt;0,H1/I1,0)</f>
        <v>20.79328314997105</v>
      </c>
    </row>
    <row r="33" spans="1:3" ht="12.75">
      <c r="A33" s="36"/>
      <c r="B33" s="70"/>
      <c r="C33" s="70"/>
    </row>
    <row r="34" spans="1:3" ht="12.75">
      <c r="A34" s="36"/>
      <c r="B34" s="70"/>
      <c r="C34" s="70"/>
    </row>
    <row r="35" spans="1:7" ht="15" customHeight="1">
      <c r="A35" s="182" t="s">
        <v>101</v>
      </c>
      <c r="B35" s="182"/>
      <c r="C35" s="55"/>
      <c r="D35" s="168" t="s">
        <v>108</v>
      </c>
      <c r="E35" s="168"/>
      <c r="F35" s="168"/>
      <c r="G35" s="43"/>
    </row>
    <row r="36" spans="1:7" ht="12.75" customHeight="1">
      <c r="A36" s="44"/>
      <c r="B36" s="45" t="s">
        <v>55</v>
      </c>
      <c r="C36" s="53" t="s">
        <v>56</v>
      </c>
      <c r="D36" s="54"/>
      <c r="E36" s="43"/>
      <c r="F36" s="43"/>
      <c r="G36" s="43"/>
    </row>
    <row r="37" spans="1:7" ht="12.75">
      <c r="A37" s="44"/>
      <c r="B37" s="44"/>
      <c r="C37" s="44"/>
      <c r="D37" s="44"/>
      <c r="E37" s="43"/>
      <c r="F37" s="43"/>
      <c r="G37" s="43"/>
    </row>
    <row r="38" spans="1:7" ht="15" customHeight="1">
      <c r="A38" s="46" t="s">
        <v>60</v>
      </c>
      <c r="B38" s="47"/>
      <c r="C38" s="55"/>
      <c r="D38" s="169" t="s">
        <v>109</v>
      </c>
      <c r="E38" s="169"/>
      <c r="F38" s="169"/>
      <c r="G38" s="48"/>
    </row>
    <row r="39" spans="1:7" ht="12.75">
      <c r="A39" s="75"/>
      <c r="B39" s="45" t="s">
        <v>55</v>
      </c>
      <c r="C39" s="53" t="s">
        <v>56</v>
      </c>
      <c r="D39" s="54"/>
      <c r="E39" s="43"/>
      <c r="F39" s="43"/>
      <c r="G39" s="43"/>
    </row>
    <row r="40" spans="1:7" ht="12.75">
      <c r="A40" s="49" t="s">
        <v>57</v>
      </c>
      <c r="B40" s="43"/>
      <c r="C40" s="170" t="s">
        <v>110</v>
      </c>
      <c r="D40" s="170"/>
      <c r="E40" s="44"/>
      <c r="F40" s="44"/>
      <c r="G40" s="43"/>
    </row>
    <row r="41" spans="1:7" ht="12.75">
      <c r="A41" s="50" t="s">
        <v>58</v>
      </c>
      <c r="B41" s="43"/>
      <c r="C41" s="76" t="s">
        <v>111</v>
      </c>
      <c r="D41" s="51"/>
      <c r="E41" s="44"/>
      <c r="F41" s="44"/>
      <c r="G41" s="43"/>
    </row>
    <row r="42" spans="1:7" ht="12.75">
      <c r="A42" s="49" t="s">
        <v>59</v>
      </c>
      <c r="B42" s="77"/>
      <c r="C42" s="78" t="s">
        <v>112</v>
      </c>
      <c r="D42" s="52"/>
      <c r="E42" s="171" t="s">
        <v>113</v>
      </c>
      <c r="F42" s="171"/>
      <c r="G42" s="171"/>
    </row>
    <row r="43" spans="3:4" ht="12.75">
      <c r="C43" s="79"/>
      <c r="D43" s="79"/>
    </row>
  </sheetData>
  <sheetProtection/>
  <mergeCells count="39">
    <mergeCell ref="A32:D32"/>
    <mergeCell ref="C22:D22"/>
    <mergeCell ref="C5:D5"/>
    <mergeCell ref="A3:D3"/>
    <mergeCell ref="C6:D6"/>
    <mergeCell ref="A29:D29"/>
    <mergeCell ref="A30:D30"/>
    <mergeCell ref="A31:D31"/>
    <mergeCell ref="B14:D14"/>
    <mergeCell ref="B15:D15"/>
    <mergeCell ref="A35:B35"/>
    <mergeCell ref="B7:D7"/>
    <mergeCell ref="A4:A8"/>
    <mergeCell ref="B5:B6"/>
    <mergeCell ref="B4:D4"/>
    <mergeCell ref="A9:A11"/>
    <mergeCell ref="A20:B24"/>
    <mergeCell ref="C20:D20"/>
    <mergeCell ref="C21:D21"/>
    <mergeCell ref="C23:D23"/>
    <mergeCell ref="A12:D12"/>
    <mergeCell ref="A2:D2"/>
    <mergeCell ref="B16:D16"/>
    <mergeCell ref="A27:D27"/>
    <mergeCell ref="A28:D28"/>
    <mergeCell ref="A18:F18"/>
    <mergeCell ref="A13:A16"/>
    <mergeCell ref="B13:D13"/>
    <mergeCell ref="A19:D19"/>
    <mergeCell ref="D35:F35"/>
    <mergeCell ref="D38:F38"/>
    <mergeCell ref="C40:D40"/>
    <mergeCell ref="E42:G42"/>
    <mergeCell ref="C24:D24"/>
    <mergeCell ref="A1:C1"/>
    <mergeCell ref="B8:D8"/>
    <mergeCell ref="B9:D9"/>
    <mergeCell ref="B10:D10"/>
    <mergeCell ref="B11:D11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&amp;L414277C3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Мазур Вікторія Вікторівна</cp:lastModifiedBy>
  <cp:lastPrinted>2017-03-13T13:32:44Z</cp:lastPrinted>
  <dcterms:created xsi:type="dcterms:W3CDTF">2004-04-20T14:33:35Z</dcterms:created>
  <dcterms:modified xsi:type="dcterms:W3CDTF">2018-01-05T08:30:44Z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